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"/>
    </mc:Choice>
  </mc:AlternateContent>
  <xr:revisionPtr revIDLastSave="0" documentId="13_ncr:1_{48AC8DEF-04BD-437D-8332-7C77C21B42D0}" xr6:coauthVersionLast="36" xr6:coauthVersionMax="36" xr10:uidLastSave="{00000000-0000-0000-0000-000000000000}"/>
  <bookViews>
    <workbookView xWindow="0" yWindow="0" windowWidth="28800" windowHeight="12225" xr2:uid="{4F2508EF-A103-44C1-A6F5-160515D5EADF}"/>
  </bookViews>
  <sheets>
    <sheet name="Апара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" i="2"/>
  <c r="A2" i="2"/>
  <c r="Q26" i="3"/>
  <c r="P26" i="3"/>
  <c r="N26" i="3"/>
  <c r="M26" i="3"/>
  <c r="K26" i="3"/>
  <c r="J26" i="3"/>
  <c r="H26" i="3"/>
  <c r="G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R21" i="3"/>
  <c r="O21" i="3"/>
  <c r="L21" i="3"/>
  <c r="I21" i="3"/>
  <c r="E21" i="3"/>
  <c r="D21" i="3"/>
  <c r="F21" i="3" s="1"/>
  <c r="R20" i="3"/>
  <c r="O20" i="3"/>
  <c r="L20" i="3"/>
  <c r="I20" i="3"/>
  <c r="E20" i="3"/>
  <c r="D20" i="3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R17" i="3"/>
  <c r="O17" i="3"/>
  <c r="L17" i="3"/>
  <c r="I17" i="3"/>
  <c r="E17" i="3"/>
  <c r="D17" i="3"/>
  <c r="F17" i="3" s="1"/>
  <c r="R16" i="3"/>
  <c r="O16" i="3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E14" i="3"/>
  <c r="F14" i="3" s="1"/>
  <c r="D14" i="3"/>
  <c r="R13" i="3"/>
  <c r="O13" i="3"/>
  <c r="L13" i="3"/>
  <c r="I13" i="3"/>
  <c r="F13" i="3"/>
  <c r="E13" i="3"/>
  <c r="D13" i="3"/>
  <c r="R12" i="3"/>
  <c r="O12" i="3"/>
  <c r="L12" i="3"/>
  <c r="I12" i="3"/>
  <c r="E12" i="3"/>
  <c r="D12" i="3"/>
  <c r="F12" i="3" s="1"/>
  <c r="R11" i="3"/>
  <c r="O11" i="3"/>
  <c r="L11" i="3"/>
  <c r="I11" i="3"/>
  <c r="E11" i="3"/>
  <c r="D11" i="3"/>
  <c r="R10" i="3"/>
  <c r="O10" i="3"/>
  <c r="O26" i="3" s="1"/>
  <c r="L10" i="3"/>
  <c r="I10" i="3"/>
  <c r="E10" i="3"/>
  <c r="D10" i="3"/>
  <c r="R9" i="3"/>
  <c r="O9" i="3"/>
  <c r="I9" i="3"/>
  <c r="E9" i="3"/>
  <c r="E26" i="3" s="1"/>
  <c r="D9" i="3"/>
  <c r="C79" i="2"/>
  <c r="E79" i="2" s="1"/>
  <c r="D73" i="2"/>
  <c r="D50" i="2" s="1"/>
  <c r="C61" i="2"/>
  <c r="E61" i="2" s="1"/>
  <c r="C54" i="2"/>
  <c r="E54" i="2" s="1"/>
  <c r="C36" i="2"/>
  <c r="E36" i="2" s="1"/>
  <c r="C30" i="2"/>
  <c r="E30" i="2" s="1"/>
  <c r="C18" i="2"/>
  <c r="E18" i="2" s="1"/>
  <c r="C8" i="2"/>
  <c r="E8" i="2" s="1"/>
  <c r="D5" i="2"/>
  <c r="D45" i="2" s="1"/>
  <c r="I26" i="3" l="1"/>
  <c r="F10" i="3"/>
  <c r="F16" i="3"/>
  <c r="F11" i="3"/>
  <c r="F18" i="3"/>
  <c r="F20" i="3"/>
  <c r="D26" i="3"/>
  <c r="R26" i="3"/>
  <c r="L26" i="3"/>
  <c r="F15" i="3"/>
  <c r="F22" i="3"/>
  <c r="F24" i="3"/>
  <c r="F9" i="3"/>
  <c r="F26" i="3" s="1"/>
  <c r="D88" i="2"/>
  <c r="E49" i="2"/>
  <c r="E5" i="2"/>
  <c r="E50" i="2"/>
</calcChain>
</file>

<file path=xl/sharedStrings.xml><?xml version="1.0" encoding="utf-8"?>
<sst xmlns="http://schemas.openxmlformats.org/spreadsheetml/2006/main" count="78" uniqueCount="62">
  <si>
    <t>Касові видатки 
Апарат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</si>
  <si>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</si>
  <si>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</si>
  <si>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</si>
  <si>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</si>
  <si>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</si>
  <si>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</si>
  <si>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</si>
  <si>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Миючі засоби</t>
  </si>
  <si>
    <t>Меблі</t>
  </si>
  <si>
    <t>Бензин</t>
  </si>
  <si>
    <t>Запчастини</t>
  </si>
  <si>
    <t>Ін.матеріали</t>
  </si>
  <si>
    <t>клавіатура / 05.2024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</si>
  <si>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</si>
  <si>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</si>
  <si>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</si>
  <si>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</si>
  <si>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</si>
  <si>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</si>
  <si>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</si>
  <si>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</si>
  <si>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</si>
  <si>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</si>
  <si>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</si>
  <si>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</si>
  <si>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</si>
  <si>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</si>
  <si>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</si>
  <si>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</si>
  <si>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</si>
  <si>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</si>
  <si>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</si>
  <si>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 керівництво і управління</t>
  </si>
  <si>
    <t>за 9 місяців 2024 р.</t>
  </si>
  <si>
    <t>на 01.10.2024 (25.10.2024)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</si>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</sst>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2" fillId="0" borderId="0" xfId="1" applyFont="1" applyAlignment="1">
      <alignment horizontal="center"/>
    </xf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2" xfId="1" applyFont="1" applyFill="1" applyBorder="1"/>
    <xf numFmtId="4" fontId="3" fillId="3" borderId="3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4" fontId="3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/>
    <xf numFmtId="4" fontId="3" fillId="2" borderId="3" xfId="1" applyNumberFormat="1" applyFont="1" applyFill="1" applyBorder="1" applyAlignment="1">
      <alignment horizontal="center" vertical="center"/>
    </xf>
    <xf numFmtId="0" fontId="3" fillId="0" borderId="2" xfId="1" applyFont="1" applyBorder="1"/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0" xfId="1" applyFont="1" applyBorder="1" applyAlignment="1" applyProtection="1">
      <alignment horizontal="left" vertical="center" wrapText="1" indent="1"/>
      <protection locked="0"/>
    </xf>
    <xf numFmtId="0" fontId="14" fillId="0" borderId="21" xfId="1" applyFont="1" applyBorder="1" applyAlignment="1" applyProtection="1">
      <alignment horizontal="left" vertical="top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164" fontId="14" fillId="0" borderId="23" xfId="1" applyNumberFormat="1" applyFont="1" applyBorder="1" applyAlignment="1">
      <alignment horizontal="center" vertical="center" wrapText="1"/>
    </xf>
    <xf numFmtId="164" fontId="14" fillId="0" borderId="24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4" fillId="0" borderId="27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4" fillId="0" borderId="28" xfId="1" applyNumberFormat="1" applyFont="1" applyBorder="1" applyAlignment="1">
      <alignment horizontal="center" vertical="center"/>
    </xf>
    <xf numFmtId="164" fontId="14" fillId="0" borderId="29" xfId="1" applyNumberFormat="1" applyFont="1" applyBorder="1" applyAlignment="1">
      <alignment horizontal="center" vertical="center" wrapText="1"/>
    </xf>
    <xf numFmtId="165" fontId="14" fillId="0" borderId="27" xfId="1" applyNumberFormat="1" applyFont="1" applyFill="1" applyBorder="1" applyAlignment="1" applyProtection="1">
      <alignment horizontal="center" vertical="center" wrapText="1"/>
    </xf>
    <xf numFmtId="164" fontId="14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0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4" fillId="0" borderId="31" xfId="1" applyFont="1" applyBorder="1" applyAlignment="1" applyProtection="1">
      <alignment horizontal="center" vertical="top" wrapText="1"/>
      <protection locked="0"/>
    </xf>
    <xf numFmtId="164" fontId="14" fillId="0" borderId="32" xfId="1" applyNumberFormat="1" applyFont="1" applyBorder="1" applyAlignment="1">
      <alignment horizontal="center" vertical="center" wrapText="1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center" vertical="center" wrapText="1"/>
    </xf>
    <xf numFmtId="164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right" vertical="center" wrapText="1" indent="1"/>
    </xf>
    <xf numFmtId="166" fontId="2" fillId="4" borderId="10" xfId="1" applyNumberFormat="1" applyFont="1" applyFill="1" applyBorder="1" applyAlignment="1">
      <alignment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D62CDDE9-31AC-46B7-9DE5-F31E88869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1F55-41E3-4A88-91DC-836F84E46F9F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D9" sqref="D9"/>
    </sheetView>
  </sheetViews>
  <sheetFormatPr defaultColWidth="9.140625" defaultRowHeight="15" x14ac:dyDescent="0.25"/>
  <cols>
    <col min="1" max="1" width="8.28515625" style="113" customWidth="1"/>
    <col min="2" max="2" width="16" style="112" customWidth="1"/>
    <col min="3" max="3" width="55.140625" style="111" customWidth="1"/>
    <col min="4" max="4" width="21.28515625" style="111" customWidth="1"/>
    <col min="5" max="5" width="21.28515625" style="112" customWidth="1"/>
    <col min="6" max="6" width="23.140625" style="112" customWidth="1"/>
    <col min="7" max="7" width="22.28515625" style="112" customWidth="1"/>
    <col min="8" max="8" width="22.7109375" style="112" customWidth="1"/>
    <col min="9" max="9" width="27.5703125" style="112" customWidth="1"/>
    <col min="10" max="10" width="19.42578125" style="111" hidden="1" customWidth="1"/>
    <col min="11" max="15" width="19.42578125" style="112" hidden="1" customWidth="1"/>
    <col min="16" max="16" width="19.42578125" style="111" hidden="1" customWidth="1"/>
    <col min="17" max="18" width="19.42578125" style="112" hidden="1" customWidth="1"/>
    <col min="19" max="20" width="18.140625" style="112" customWidth="1"/>
    <col min="21" max="21" width="14.28515625" style="111" customWidth="1"/>
    <col min="22" max="24" width="18.140625" style="112" customWidth="1"/>
    <col min="25" max="26" width="14.28515625" style="111" customWidth="1"/>
    <col min="27" max="16384" width="9.140625" style="111"/>
  </cols>
  <sheetData>
    <row r="1" spans="1:25" s="49" customFormat="1" ht="15" customHeight="1" x14ac:dyDescent="0.3">
      <c r="A1" s="47"/>
      <c r="B1" s="48"/>
      <c r="C1" s="48"/>
      <c r="D1" s="48"/>
      <c r="E1" s="48"/>
      <c r="F1" s="48"/>
      <c r="G1" s="48"/>
      <c r="H1" s="32"/>
      <c r="I1" s="32"/>
      <c r="K1" s="48"/>
      <c r="L1" s="48"/>
      <c r="M1" s="48"/>
      <c r="N1" s="32"/>
      <c r="O1" s="32"/>
      <c r="Q1" s="48"/>
      <c r="R1" s="48"/>
      <c r="S1" s="48"/>
      <c r="T1" s="32"/>
      <c r="V1" s="48"/>
      <c r="W1" s="48"/>
      <c r="X1" s="32"/>
    </row>
    <row r="2" spans="1:25" s="49" customFormat="1" ht="12.75" customHeight="1" x14ac:dyDescent="0.25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5" s="49" customFormat="1" ht="42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5" s="49" customFormat="1" ht="19.5" customHeight="1" x14ac:dyDescent="0.3">
      <c r="A4" s="51" t="s">
        <v>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5" s="49" customFormat="1" ht="17.25" customHeight="1" thickBot="1" x14ac:dyDescent="0.3">
      <c r="A5" s="52"/>
      <c r="B5" s="52"/>
      <c r="C5" s="52"/>
      <c r="D5" s="52"/>
      <c r="E5" s="52"/>
      <c r="F5" s="52"/>
      <c r="G5" s="53">
        <v>45565</v>
      </c>
      <c r="H5" s="54" t="s">
        <v>35</v>
      </c>
      <c r="I5" s="52"/>
      <c r="J5" s="52"/>
      <c r="M5" s="52"/>
      <c r="N5" s="52"/>
      <c r="O5" s="52"/>
      <c r="P5" s="52"/>
      <c r="S5" s="52"/>
      <c r="T5" s="52"/>
      <c r="U5" s="52"/>
      <c r="W5" s="52"/>
      <c r="X5" s="52"/>
      <c r="Y5" s="52"/>
    </row>
    <row r="6" spans="1:25" s="49" customFormat="1" ht="57.75" customHeight="1" thickBot="1" x14ac:dyDescent="0.3">
      <c r="A6" s="55" t="s">
        <v>36</v>
      </c>
      <c r="B6" s="56" t="s">
        <v>37</v>
      </c>
      <c r="C6" s="57"/>
      <c r="D6" s="58" t="s">
        <v>38</v>
      </c>
      <c r="E6" s="59"/>
      <c r="F6" s="60"/>
      <c r="G6" s="58" t="s">
        <v>39</v>
      </c>
      <c r="H6" s="59"/>
      <c r="I6" s="60"/>
      <c r="J6" s="61" t="s">
        <v>40</v>
      </c>
      <c r="K6" s="62"/>
      <c r="L6" s="60"/>
      <c r="M6" s="61" t="s">
        <v>41</v>
      </c>
      <c r="N6" s="62"/>
      <c r="O6" s="63"/>
      <c r="P6" s="61" t="s">
        <v>42</v>
      </c>
      <c r="Q6" s="62"/>
      <c r="R6" s="60"/>
    </row>
    <row r="7" spans="1:25" s="49" customFormat="1" ht="48.75" customHeight="1" thickBot="1" x14ac:dyDescent="0.3">
      <c r="A7" s="64"/>
      <c r="B7" s="65"/>
      <c r="C7" s="66"/>
      <c r="D7" s="67" t="s">
        <v>43</v>
      </c>
      <c r="E7" s="68" t="s">
        <v>44</v>
      </c>
      <c r="F7" s="69" t="s">
        <v>45</v>
      </c>
      <c r="G7" s="67" t="s">
        <v>43</v>
      </c>
      <c r="H7" s="68" t="s">
        <v>44</v>
      </c>
      <c r="I7" s="69" t="s">
        <v>45</v>
      </c>
      <c r="J7" s="67" t="s">
        <v>43</v>
      </c>
      <c r="K7" s="68" t="s">
        <v>44</v>
      </c>
      <c r="L7" s="69" t="s">
        <v>45</v>
      </c>
      <c r="M7" s="67" t="s">
        <v>43</v>
      </c>
      <c r="N7" s="68" t="s">
        <v>44</v>
      </c>
      <c r="O7" s="69" t="s">
        <v>45</v>
      </c>
      <c r="P7" s="67" t="s">
        <v>43</v>
      </c>
      <c r="Q7" s="68" t="s">
        <v>44</v>
      </c>
      <c r="R7" s="69" t="s">
        <v>45</v>
      </c>
    </row>
    <row r="8" spans="1:25" s="76" customFormat="1" thickBot="1" x14ac:dyDescent="0.25">
      <c r="A8" s="70">
        <v>1</v>
      </c>
      <c r="B8" s="71">
        <v>2</v>
      </c>
      <c r="C8" s="72"/>
      <c r="D8" s="73">
        <v>3</v>
      </c>
      <c r="E8" s="74">
        <v>4</v>
      </c>
      <c r="F8" s="74">
        <v>5</v>
      </c>
      <c r="G8" s="75">
        <v>6</v>
      </c>
      <c r="H8" s="74">
        <v>7</v>
      </c>
      <c r="I8" s="74">
        <v>8</v>
      </c>
      <c r="J8" s="75"/>
      <c r="K8" s="74">
        <v>8</v>
      </c>
      <c r="L8" s="74">
        <v>8</v>
      </c>
      <c r="M8" s="75">
        <v>9</v>
      </c>
      <c r="N8" s="74">
        <v>10</v>
      </c>
      <c r="O8" s="74">
        <v>10</v>
      </c>
      <c r="P8" s="75">
        <v>9</v>
      </c>
      <c r="Q8" s="74">
        <v>10</v>
      </c>
      <c r="R8" s="74">
        <v>11</v>
      </c>
    </row>
    <row r="9" spans="1:25" s="85" customFormat="1" ht="18.75" customHeight="1" x14ac:dyDescent="0.25">
      <c r="A9" s="77">
        <v>2111</v>
      </c>
      <c r="B9" s="78" t="s">
        <v>46</v>
      </c>
      <c r="C9" s="79"/>
      <c r="D9" s="80">
        <f>G9+J9+M9+P9</f>
        <v>1185700</v>
      </c>
      <c r="E9" s="81">
        <f>H9+K9+N9+Q9</f>
        <v>890767.66</v>
      </c>
      <c r="F9" s="82">
        <f>D9-E9</f>
        <v>294932.33999999997</v>
      </c>
      <c r="G9" s="83">
        <v>1185700</v>
      </c>
      <c r="H9" s="84">
        <v>890767.66</v>
      </c>
      <c r="I9" s="82">
        <f>G9-H9</f>
        <v>294932.33999999997</v>
      </c>
      <c r="J9" s="83">
        <v>0</v>
      </c>
      <c r="K9" s="84">
        <v>0</v>
      </c>
      <c r="L9" s="82">
        <v>0</v>
      </c>
      <c r="M9" s="83">
        <v>0</v>
      </c>
      <c r="N9" s="84">
        <v>0</v>
      </c>
      <c r="O9" s="82">
        <f>M9-N9</f>
        <v>0</v>
      </c>
      <c r="P9" s="83">
        <v>0</v>
      </c>
      <c r="Q9" s="84">
        <v>0</v>
      </c>
      <c r="R9" s="82">
        <f>P9-Q9</f>
        <v>0</v>
      </c>
    </row>
    <row r="10" spans="1:25" s="85" customFormat="1" ht="18.75" customHeight="1" x14ac:dyDescent="0.25">
      <c r="A10" s="86">
        <v>2120</v>
      </c>
      <c r="B10" s="87" t="s">
        <v>47</v>
      </c>
      <c r="C10" s="88"/>
      <c r="D10" s="89">
        <f>G10+J10+M10+P10</f>
        <v>261000</v>
      </c>
      <c r="E10" s="90">
        <f>H10+K10+N10+Q10</f>
        <v>195968.88</v>
      </c>
      <c r="F10" s="91">
        <f>D10-E10</f>
        <v>65031.119999999995</v>
      </c>
      <c r="G10" s="92">
        <v>261000</v>
      </c>
      <c r="H10" s="93">
        <v>195968.88</v>
      </c>
      <c r="I10" s="91">
        <f>G10-H10</f>
        <v>65031.119999999995</v>
      </c>
      <c r="J10" s="92">
        <v>0</v>
      </c>
      <c r="K10" s="93">
        <v>0</v>
      </c>
      <c r="L10" s="91">
        <f>J10-K10</f>
        <v>0</v>
      </c>
      <c r="M10" s="92">
        <v>0</v>
      </c>
      <c r="N10" s="93">
        <v>0</v>
      </c>
      <c r="O10" s="91">
        <f>M10-N10</f>
        <v>0</v>
      </c>
      <c r="P10" s="92">
        <v>0</v>
      </c>
      <c r="Q10" s="93">
        <v>0</v>
      </c>
      <c r="R10" s="91">
        <f>P10-Q10</f>
        <v>0</v>
      </c>
    </row>
    <row r="11" spans="1:25" s="85" customFormat="1" ht="18.75" customHeight="1" x14ac:dyDescent="0.25">
      <c r="A11" s="86">
        <v>2210</v>
      </c>
      <c r="B11" s="87" t="s">
        <v>2</v>
      </c>
      <c r="C11" s="88"/>
      <c r="D11" s="89">
        <f t="shared" ref="D11:E24" si="0">G11+J11+M11+P11</f>
        <v>3800</v>
      </c>
      <c r="E11" s="90">
        <f t="shared" si="0"/>
        <v>1835</v>
      </c>
      <c r="F11" s="91">
        <f t="shared" ref="F11:F24" si="1">D11-E11</f>
        <v>1965</v>
      </c>
      <c r="G11" s="92">
        <v>3800</v>
      </c>
      <c r="H11" s="93">
        <v>1835</v>
      </c>
      <c r="I11" s="91">
        <f t="shared" ref="I11:I24" si="2">G11-H11</f>
        <v>1965</v>
      </c>
      <c r="J11" s="92">
        <v>0</v>
      </c>
      <c r="K11" s="93">
        <v>0</v>
      </c>
      <c r="L11" s="91">
        <f t="shared" ref="L11:L24" si="3">J11-K11</f>
        <v>0</v>
      </c>
      <c r="M11" s="92">
        <v>0</v>
      </c>
      <c r="N11" s="93">
        <v>0</v>
      </c>
      <c r="O11" s="91">
        <f t="shared" ref="O11:O24" si="4">M11-N11</f>
        <v>0</v>
      </c>
      <c r="P11" s="92">
        <v>0</v>
      </c>
      <c r="Q11" s="93">
        <v>0</v>
      </c>
      <c r="R11" s="91">
        <f t="shared" ref="R11:R24" si="5">P11-Q11</f>
        <v>0</v>
      </c>
    </row>
    <row r="12" spans="1:25" s="85" customFormat="1" ht="18.75" customHeight="1" x14ac:dyDescent="0.25">
      <c r="A12" s="86">
        <v>2230</v>
      </c>
      <c r="B12" s="87" t="s">
        <v>48</v>
      </c>
      <c r="C12" s="88"/>
      <c r="D12" s="89">
        <f t="shared" si="0"/>
        <v>0</v>
      </c>
      <c r="E12" s="90">
        <f t="shared" si="0"/>
        <v>0</v>
      </c>
      <c r="F12" s="91">
        <f t="shared" si="1"/>
        <v>0</v>
      </c>
      <c r="G12" s="92">
        <v>0</v>
      </c>
      <c r="H12" s="93">
        <v>0</v>
      </c>
      <c r="I12" s="91">
        <f t="shared" si="2"/>
        <v>0</v>
      </c>
      <c r="J12" s="92">
        <v>0</v>
      </c>
      <c r="K12" s="93">
        <v>0</v>
      </c>
      <c r="L12" s="91">
        <f t="shared" si="3"/>
        <v>0</v>
      </c>
      <c r="M12" s="92">
        <v>0</v>
      </c>
      <c r="N12" s="93">
        <v>0</v>
      </c>
      <c r="O12" s="91">
        <f t="shared" si="4"/>
        <v>0</v>
      </c>
      <c r="P12" s="92">
        <v>0</v>
      </c>
      <c r="Q12" s="93">
        <v>0</v>
      </c>
      <c r="R12" s="91">
        <f t="shared" si="5"/>
        <v>0</v>
      </c>
    </row>
    <row r="13" spans="1:25" s="85" customFormat="1" ht="18.75" customHeight="1" x14ac:dyDescent="0.25">
      <c r="A13" s="86">
        <v>2240</v>
      </c>
      <c r="B13" s="87" t="s">
        <v>15</v>
      </c>
      <c r="C13" s="88"/>
      <c r="D13" s="89">
        <f t="shared" si="0"/>
        <v>11200</v>
      </c>
      <c r="E13" s="90">
        <f t="shared" si="0"/>
        <v>6921.04</v>
      </c>
      <c r="F13" s="91">
        <f t="shared" si="1"/>
        <v>4278.96</v>
      </c>
      <c r="G13" s="92">
        <v>11200</v>
      </c>
      <c r="H13" s="93">
        <v>6921.04</v>
      </c>
      <c r="I13" s="91">
        <f t="shared" si="2"/>
        <v>4278.96</v>
      </c>
      <c r="J13" s="92">
        <v>0</v>
      </c>
      <c r="K13" s="93">
        <v>0</v>
      </c>
      <c r="L13" s="91">
        <f t="shared" si="3"/>
        <v>0</v>
      </c>
      <c r="M13" s="92">
        <v>0</v>
      </c>
      <c r="N13" s="93">
        <v>0</v>
      </c>
      <c r="O13" s="91">
        <f t="shared" si="4"/>
        <v>0</v>
      </c>
      <c r="P13" s="92">
        <v>0</v>
      </c>
      <c r="Q13" s="93">
        <v>0</v>
      </c>
      <c r="R13" s="91">
        <f t="shared" si="5"/>
        <v>0</v>
      </c>
    </row>
    <row r="14" spans="1:25" s="85" customFormat="1" ht="18.75" customHeight="1" x14ac:dyDescent="0.25">
      <c r="A14" s="86">
        <v>2250</v>
      </c>
      <c r="B14" s="87" t="s">
        <v>49</v>
      </c>
      <c r="C14" s="88"/>
      <c r="D14" s="89">
        <f t="shared" si="0"/>
        <v>6300</v>
      </c>
      <c r="E14" s="90">
        <f t="shared" si="0"/>
        <v>2100</v>
      </c>
      <c r="F14" s="91">
        <f t="shared" si="1"/>
        <v>4200</v>
      </c>
      <c r="G14" s="92">
        <v>6300</v>
      </c>
      <c r="H14" s="93">
        <v>2100</v>
      </c>
      <c r="I14" s="91">
        <f t="shared" si="2"/>
        <v>4200</v>
      </c>
      <c r="J14" s="92">
        <v>0</v>
      </c>
      <c r="K14" s="93">
        <v>0</v>
      </c>
      <c r="L14" s="91">
        <f t="shared" si="3"/>
        <v>0</v>
      </c>
      <c r="M14" s="92">
        <v>0</v>
      </c>
      <c r="N14" s="93">
        <v>0</v>
      </c>
      <c r="O14" s="91">
        <f t="shared" si="4"/>
        <v>0</v>
      </c>
      <c r="P14" s="92">
        <v>0</v>
      </c>
      <c r="Q14" s="93">
        <v>0</v>
      </c>
      <c r="R14" s="91">
        <f t="shared" si="5"/>
        <v>0</v>
      </c>
    </row>
    <row r="15" spans="1:25" s="85" customFormat="1" ht="18.75" customHeight="1" x14ac:dyDescent="0.25">
      <c r="A15" s="86">
        <v>2271</v>
      </c>
      <c r="B15" s="87" t="s">
        <v>50</v>
      </c>
      <c r="C15" s="88"/>
      <c r="D15" s="89">
        <f t="shared" si="0"/>
        <v>59480</v>
      </c>
      <c r="E15" s="90">
        <f t="shared" si="0"/>
        <v>27657.759999999998</v>
      </c>
      <c r="F15" s="91">
        <f t="shared" si="1"/>
        <v>31822.240000000002</v>
      </c>
      <c r="G15" s="92">
        <v>59480</v>
      </c>
      <c r="H15" s="93">
        <v>27657.759999999998</v>
      </c>
      <c r="I15" s="91">
        <f t="shared" si="2"/>
        <v>31822.240000000002</v>
      </c>
      <c r="J15" s="92">
        <v>0</v>
      </c>
      <c r="K15" s="93">
        <v>0</v>
      </c>
      <c r="L15" s="91">
        <f t="shared" si="3"/>
        <v>0</v>
      </c>
      <c r="M15" s="92">
        <v>0</v>
      </c>
      <c r="N15" s="93">
        <v>0</v>
      </c>
      <c r="O15" s="91">
        <f t="shared" si="4"/>
        <v>0</v>
      </c>
      <c r="P15" s="92">
        <v>0</v>
      </c>
      <c r="Q15" s="93">
        <v>0</v>
      </c>
      <c r="R15" s="91">
        <f t="shared" si="5"/>
        <v>0</v>
      </c>
    </row>
    <row r="16" spans="1:25" s="85" customFormat="1" ht="18.75" customHeight="1" x14ac:dyDescent="0.25">
      <c r="A16" s="86">
        <v>2272</v>
      </c>
      <c r="B16" s="87" t="s">
        <v>51</v>
      </c>
      <c r="C16" s="88"/>
      <c r="D16" s="89">
        <f t="shared" si="0"/>
        <v>600</v>
      </c>
      <c r="E16" s="90">
        <f t="shared" si="0"/>
        <v>491.3</v>
      </c>
      <c r="F16" s="91">
        <f t="shared" si="1"/>
        <v>108.69999999999999</v>
      </c>
      <c r="G16" s="92">
        <v>600</v>
      </c>
      <c r="H16" s="93">
        <v>491.3</v>
      </c>
      <c r="I16" s="91">
        <f t="shared" si="2"/>
        <v>108.69999999999999</v>
      </c>
      <c r="J16" s="92">
        <v>0</v>
      </c>
      <c r="K16" s="93">
        <v>0</v>
      </c>
      <c r="L16" s="91">
        <f t="shared" si="3"/>
        <v>0</v>
      </c>
      <c r="M16" s="92">
        <v>0</v>
      </c>
      <c r="N16" s="93">
        <v>0</v>
      </c>
      <c r="O16" s="91">
        <f t="shared" si="4"/>
        <v>0</v>
      </c>
      <c r="P16" s="92">
        <v>0</v>
      </c>
      <c r="Q16" s="93">
        <v>0</v>
      </c>
      <c r="R16" s="91">
        <f t="shared" si="5"/>
        <v>0</v>
      </c>
    </row>
    <row r="17" spans="1:24" s="85" customFormat="1" ht="18.75" customHeight="1" x14ac:dyDescent="0.25">
      <c r="A17" s="86">
        <v>2273</v>
      </c>
      <c r="B17" s="87" t="s">
        <v>52</v>
      </c>
      <c r="C17" s="88"/>
      <c r="D17" s="89">
        <f t="shared" si="0"/>
        <v>40100</v>
      </c>
      <c r="E17" s="90">
        <f t="shared" si="0"/>
        <v>29100</v>
      </c>
      <c r="F17" s="91">
        <f t="shared" si="1"/>
        <v>11000</v>
      </c>
      <c r="G17" s="92">
        <v>40100</v>
      </c>
      <c r="H17" s="93">
        <v>29100</v>
      </c>
      <c r="I17" s="91">
        <f t="shared" si="2"/>
        <v>11000</v>
      </c>
      <c r="J17" s="92">
        <v>0</v>
      </c>
      <c r="K17" s="93">
        <v>0</v>
      </c>
      <c r="L17" s="91">
        <f t="shared" si="3"/>
        <v>0</v>
      </c>
      <c r="M17" s="92">
        <v>0</v>
      </c>
      <c r="N17" s="93">
        <v>0</v>
      </c>
      <c r="O17" s="91">
        <f t="shared" si="4"/>
        <v>0</v>
      </c>
      <c r="P17" s="92">
        <v>0</v>
      </c>
      <c r="Q17" s="93">
        <v>0</v>
      </c>
      <c r="R17" s="91">
        <f t="shared" si="5"/>
        <v>0</v>
      </c>
    </row>
    <row r="18" spans="1:24" s="85" customFormat="1" ht="18.75" customHeight="1" x14ac:dyDescent="0.25">
      <c r="A18" s="86">
        <v>2274</v>
      </c>
      <c r="B18" s="87" t="s">
        <v>53</v>
      </c>
      <c r="C18" s="88"/>
      <c r="D18" s="89">
        <f t="shared" si="0"/>
        <v>0</v>
      </c>
      <c r="E18" s="90">
        <f t="shared" si="0"/>
        <v>0</v>
      </c>
      <c r="F18" s="91">
        <f t="shared" si="1"/>
        <v>0</v>
      </c>
      <c r="G18" s="92">
        <v>0</v>
      </c>
      <c r="H18" s="93">
        <v>0</v>
      </c>
      <c r="I18" s="91">
        <f t="shared" si="2"/>
        <v>0</v>
      </c>
      <c r="J18" s="92">
        <v>0</v>
      </c>
      <c r="K18" s="93">
        <v>0</v>
      </c>
      <c r="L18" s="91">
        <f t="shared" si="3"/>
        <v>0</v>
      </c>
      <c r="M18" s="92">
        <v>0</v>
      </c>
      <c r="N18" s="93">
        <v>0</v>
      </c>
      <c r="O18" s="91">
        <f t="shared" si="4"/>
        <v>0</v>
      </c>
      <c r="P18" s="92">
        <v>0</v>
      </c>
      <c r="Q18" s="93">
        <v>0</v>
      </c>
      <c r="R18" s="91">
        <f t="shared" si="5"/>
        <v>0</v>
      </c>
    </row>
    <row r="19" spans="1:24" s="85" customFormat="1" ht="18.75" customHeight="1" x14ac:dyDescent="0.25">
      <c r="A19" s="86">
        <v>2275</v>
      </c>
      <c r="B19" s="87" t="s">
        <v>54</v>
      </c>
      <c r="C19" s="88"/>
      <c r="D19" s="89">
        <f>G19+J19+M19+P19</f>
        <v>320</v>
      </c>
      <c r="E19" s="90">
        <f>H19+K19+N19+Q19</f>
        <v>217.32</v>
      </c>
      <c r="F19" s="91">
        <f t="shared" si="1"/>
        <v>102.68</v>
      </c>
      <c r="G19" s="92">
        <v>320</v>
      </c>
      <c r="H19" s="93">
        <v>217.32</v>
      </c>
      <c r="I19" s="91">
        <f t="shared" si="2"/>
        <v>102.68</v>
      </c>
      <c r="J19" s="92">
        <v>0</v>
      </c>
      <c r="K19" s="93">
        <v>0</v>
      </c>
      <c r="L19" s="91">
        <f t="shared" si="3"/>
        <v>0</v>
      </c>
      <c r="M19" s="92">
        <v>0</v>
      </c>
      <c r="N19" s="93">
        <v>0</v>
      </c>
      <c r="O19" s="91">
        <f t="shared" si="4"/>
        <v>0</v>
      </c>
      <c r="P19" s="92">
        <v>0</v>
      </c>
      <c r="Q19" s="93">
        <v>0</v>
      </c>
      <c r="R19" s="91">
        <f t="shared" si="5"/>
        <v>0</v>
      </c>
    </row>
    <row r="20" spans="1:24" s="85" customFormat="1" ht="18.75" customHeight="1" x14ac:dyDescent="0.25">
      <c r="A20" s="86">
        <v>2282</v>
      </c>
      <c r="B20" s="94" t="s">
        <v>55</v>
      </c>
      <c r="C20" s="94"/>
      <c r="D20" s="89">
        <f t="shared" si="0"/>
        <v>2100</v>
      </c>
      <c r="E20" s="90">
        <f t="shared" si="0"/>
        <v>2038.8</v>
      </c>
      <c r="F20" s="91">
        <f t="shared" si="1"/>
        <v>61.200000000000045</v>
      </c>
      <c r="G20" s="92">
        <v>2100</v>
      </c>
      <c r="H20" s="93">
        <v>2038.8</v>
      </c>
      <c r="I20" s="91">
        <f t="shared" si="2"/>
        <v>61.200000000000045</v>
      </c>
      <c r="J20" s="92">
        <v>0</v>
      </c>
      <c r="K20" s="93">
        <v>0</v>
      </c>
      <c r="L20" s="91">
        <f t="shared" si="3"/>
        <v>0</v>
      </c>
      <c r="M20" s="92">
        <v>0</v>
      </c>
      <c r="N20" s="93">
        <v>0</v>
      </c>
      <c r="O20" s="91">
        <f t="shared" si="4"/>
        <v>0</v>
      </c>
      <c r="P20" s="92">
        <v>0</v>
      </c>
      <c r="Q20" s="93">
        <v>0</v>
      </c>
      <c r="R20" s="91">
        <f t="shared" si="5"/>
        <v>0</v>
      </c>
    </row>
    <row r="21" spans="1:24" s="85" customFormat="1" ht="18.75" customHeight="1" x14ac:dyDescent="0.25">
      <c r="A21" s="86">
        <v>2730</v>
      </c>
      <c r="B21" s="87" t="s">
        <v>56</v>
      </c>
      <c r="C21" s="88"/>
      <c r="D21" s="89">
        <f>G21+J21+M21+P21</f>
        <v>0</v>
      </c>
      <c r="E21" s="90">
        <f>H21+K21+N21+Q21</f>
        <v>0</v>
      </c>
      <c r="F21" s="91">
        <f t="shared" si="1"/>
        <v>0</v>
      </c>
      <c r="G21" s="92">
        <v>0</v>
      </c>
      <c r="H21" s="93">
        <v>0</v>
      </c>
      <c r="I21" s="91">
        <f t="shared" si="2"/>
        <v>0</v>
      </c>
      <c r="J21" s="92">
        <v>0</v>
      </c>
      <c r="K21" s="93">
        <v>0</v>
      </c>
      <c r="L21" s="91">
        <f t="shared" si="3"/>
        <v>0</v>
      </c>
      <c r="M21" s="92">
        <v>0</v>
      </c>
      <c r="N21" s="93">
        <v>0</v>
      </c>
      <c r="O21" s="91">
        <f t="shared" si="4"/>
        <v>0</v>
      </c>
      <c r="P21" s="92">
        <v>0</v>
      </c>
      <c r="Q21" s="93">
        <v>0</v>
      </c>
      <c r="R21" s="91">
        <f t="shared" si="5"/>
        <v>0</v>
      </c>
    </row>
    <row r="22" spans="1:24" s="85" customFormat="1" ht="18.75" customHeight="1" x14ac:dyDescent="0.25">
      <c r="A22" s="86">
        <v>2800</v>
      </c>
      <c r="B22" s="87" t="s">
        <v>57</v>
      </c>
      <c r="C22" s="88"/>
      <c r="D22" s="89">
        <f>G22+J22+M22+P22</f>
        <v>0</v>
      </c>
      <c r="E22" s="90">
        <f t="shared" si="0"/>
        <v>0</v>
      </c>
      <c r="F22" s="91">
        <f t="shared" si="1"/>
        <v>0</v>
      </c>
      <c r="G22" s="92">
        <v>0</v>
      </c>
      <c r="H22" s="93">
        <v>0</v>
      </c>
      <c r="I22" s="91">
        <f t="shared" si="2"/>
        <v>0</v>
      </c>
      <c r="J22" s="92">
        <v>0</v>
      </c>
      <c r="K22" s="93">
        <v>0</v>
      </c>
      <c r="L22" s="91">
        <f t="shared" si="3"/>
        <v>0</v>
      </c>
      <c r="M22" s="92">
        <v>0</v>
      </c>
      <c r="N22" s="93">
        <v>0</v>
      </c>
      <c r="O22" s="91">
        <f t="shared" si="4"/>
        <v>0</v>
      </c>
      <c r="P22" s="92">
        <v>0</v>
      </c>
      <c r="Q22" s="93">
        <v>0</v>
      </c>
      <c r="R22" s="91">
        <f t="shared" si="5"/>
        <v>0</v>
      </c>
    </row>
    <row r="23" spans="1:24" s="85" customFormat="1" ht="18.75" customHeight="1" x14ac:dyDescent="0.25">
      <c r="A23" s="86">
        <v>3110</v>
      </c>
      <c r="B23" s="87" t="s">
        <v>58</v>
      </c>
      <c r="C23" s="88"/>
      <c r="D23" s="89">
        <f t="shared" si="0"/>
        <v>0</v>
      </c>
      <c r="E23" s="90">
        <f t="shared" si="0"/>
        <v>0</v>
      </c>
      <c r="F23" s="91">
        <f t="shared" si="1"/>
        <v>0</v>
      </c>
      <c r="G23" s="92">
        <v>0</v>
      </c>
      <c r="H23" s="93">
        <v>0</v>
      </c>
      <c r="I23" s="91">
        <f t="shared" si="2"/>
        <v>0</v>
      </c>
      <c r="J23" s="92">
        <v>0</v>
      </c>
      <c r="K23" s="93">
        <v>0</v>
      </c>
      <c r="L23" s="91">
        <f t="shared" si="3"/>
        <v>0</v>
      </c>
      <c r="M23" s="92">
        <v>0</v>
      </c>
      <c r="N23" s="93">
        <v>0</v>
      </c>
      <c r="O23" s="91">
        <f t="shared" si="4"/>
        <v>0</v>
      </c>
      <c r="P23" s="92">
        <v>0</v>
      </c>
      <c r="Q23" s="93">
        <v>0</v>
      </c>
      <c r="R23" s="91">
        <f t="shared" si="5"/>
        <v>0</v>
      </c>
    </row>
    <row r="24" spans="1:24" s="85" customFormat="1" ht="18.75" customHeight="1" x14ac:dyDescent="0.25">
      <c r="A24" s="95">
        <v>3132</v>
      </c>
      <c r="B24" s="96" t="s">
        <v>59</v>
      </c>
      <c r="C24" s="97"/>
      <c r="D24" s="89">
        <f t="shared" si="0"/>
        <v>0</v>
      </c>
      <c r="E24" s="90">
        <f t="shared" si="0"/>
        <v>0</v>
      </c>
      <c r="F24" s="91">
        <f t="shared" si="1"/>
        <v>0</v>
      </c>
      <c r="G24" s="92">
        <v>0</v>
      </c>
      <c r="H24" s="93">
        <v>0</v>
      </c>
      <c r="I24" s="91">
        <f t="shared" si="2"/>
        <v>0</v>
      </c>
      <c r="J24" s="92">
        <v>0</v>
      </c>
      <c r="K24" s="93">
        <v>0</v>
      </c>
      <c r="L24" s="91">
        <f t="shared" si="3"/>
        <v>0</v>
      </c>
      <c r="M24" s="92">
        <v>0</v>
      </c>
      <c r="N24" s="93">
        <v>0</v>
      </c>
      <c r="O24" s="91">
        <f t="shared" si="4"/>
        <v>0</v>
      </c>
      <c r="P24" s="92">
        <v>0</v>
      </c>
      <c r="Q24" s="93">
        <v>0</v>
      </c>
      <c r="R24" s="91">
        <f t="shared" si="5"/>
        <v>0</v>
      </c>
    </row>
    <row r="25" spans="1:24" s="85" customFormat="1" ht="18.75" customHeight="1" thickBot="1" x14ac:dyDescent="0.3">
      <c r="A25" s="95">
        <v>3142</v>
      </c>
      <c r="B25" s="98" t="s">
        <v>60</v>
      </c>
      <c r="C25" s="98"/>
      <c r="D25" s="99">
        <f>G25+J25+M25+P25</f>
        <v>0</v>
      </c>
      <c r="E25" s="100">
        <f>H25+K25+N25+Q25</f>
        <v>0</v>
      </c>
      <c r="F25" s="101">
        <f>D25-E25</f>
        <v>0</v>
      </c>
      <c r="G25" s="102">
        <v>0</v>
      </c>
      <c r="H25" s="93">
        <v>0</v>
      </c>
      <c r="I25" s="101">
        <f>G25-H25</f>
        <v>0</v>
      </c>
      <c r="J25" s="102">
        <v>0</v>
      </c>
      <c r="K25" s="93">
        <v>0</v>
      </c>
      <c r="L25" s="101">
        <f>J25-K25</f>
        <v>0</v>
      </c>
      <c r="M25" s="102">
        <v>0</v>
      </c>
      <c r="N25" s="93">
        <v>0</v>
      </c>
      <c r="O25" s="101">
        <f>M25-N25</f>
        <v>0</v>
      </c>
      <c r="P25" s="102">
        <v>0</v>
      </c>
      <c r="Q25" s="93">
        <v>0</v>
      </c>
      <c r="R25" s="101">
        <f>P25-Q25</f>
        <v>0</v>
      </c>
    </row>
    <row r="26" spans="1:24" ht="36.75" customHeight="1" thickBot="1" x14ac:dyDescent="0.25">
      <c r="A26" s="103" t="s">
        <v>61</v>
      </c>
      <c r="B26" s="104"/>
      <c r="C26" s="105"/>
      <c r="D26" s="106">
        <f t="shared" ref="D26:P26" si="6">SUM(D9:D25)</f>
        <v>1570600</v>
      </c>
      <c r="E26" s="107">
        <f>SUM(E9:E25)</f>
        <v>1157097.7600000002</v>
      </c>
      <c r="F26" s="108">
        <f t="shared" si="6"/>
        <v>413502.24</v>
      </c>
      <c r="G26" s="106">
        <f t="shared" si="6"/>
        <v>1570600</v>
      </c>
      <c r="H26" s="107">
        <f>SUM(H9:H25)</f>
        <v>1157097.7600000002</v>
      </c>
      <c r="I26" s="109">
        <f t="shared" si="6"/>
        <v>413502.24</v>
      </c>
      <c r="J26" s="106">
        <f t="shared" si="6"/>
        <v>0</v>
      </c>
      <c r="K26" s="107">
        <f>SUM(K9:K25)</f>
        <v>0</v>
      </c>
      <c r="L26" s="110">
        <f>SUM(L9:L25)</f>
        <v>0</v>
      </c>
      <c r="M26" s="106">
        <f t="shared" si="6"/>
        <v>0</v>
      </c>
      <c r="N26" s="107">
        <f>SUM(N9:N25)</f>
        <v>0</v>
      </c>
      <c r="O26" s="110">
        <f>SUM(O9:O25)</f>
        <v>0</v>
      </c>
      <c r="P26" s="106">
        <f t="shared" si="6"/>
        <v>0</v>
      </c>
      <c r="Q26" s="107">
        <f>SUM(Q9:Q25)</f>
        <v>0</v>
      </c>
      <c r="R26" s="110">
        <f>SUM(R9:R25)</f>
        <v>0</v>
      </c>
      <c r="S26" s="111"/>
      <c r="T26" s="111"/>
      <c r="V26" s="111"/>
      <c r="W26" s="111"/>
      <c r="X26" s="111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AA77-FCAD-4415-B32B-03E94E97D827}">
  <sheetPr codeName="Лист2">
    <pageSetUpPr fitToPage="1"/>
  </sheetPr>
  <dimension ref="A1:O89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6.28515625" style="2" customWidth="1"/>
    <col min="3" max="3" width="21" style="4" customWidth="1"/>
    <col min="4" max="4" width="23.85546875" style="4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38.25" customHeight="1" x14ac:dyDescent="0.3">
      <c r="A1" s="1" t="s">
        <v>0</v>
      </c>
      <c r="B1" s="1"/>
      <c r="C1" s="1"/>
      <c r="D1" s="1"/>
    </row>
    <row r="2" spans="1:15" x14ac:dyDescent="0.3">
      <c r="A2" s="3" t="str">
        <f>Апарат!A4</f>
        <v>за 9 місяців 2024 р.</v>
      </c>
      <c r="B2" s="3"/>
      <c r="C2" s="3"/>
      <c r="D2" s="3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7"/>
      <c r="D4" s="8">
        <f>Апарат!H11</f>
        <v>1835</v>
      </c>
      <c r="E4" s="9"/>
      <c r="F4" s="9"/>
      <c r="G4" s="9"/>
      <c r="I4" s="9"/>
      <c r="J4" s="9"/>
      <c r="K4" s="9"/>
      <c r="M4" s="9"/>
      <c r="N4" s="9"/>
      <c r="O4" s="9"/>
    </row>
    <row r="5" spans="1:15" ht="37.5" hidden="1" customHeight="1" outlineLevel="1" x14ac:dyDescent="0.3">
      <c r="A5" s="10"/>
      <c r="B5" s="10"/>
      <c r="C5" s="11"/>
      <c r="D5" s="11">
        <f>SUM(D6:D35)</f>
        <v>1835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t="21" customHeight="1" collapsed="1" x14ac:dyDescent="0.3">
      <c r="A6" s="12">
        <v>2210.1</v>
      </c>
      <c r="B6" s="13" t="s">
        <v>3</v>
      </c>
      <c r="C6" s="14"/>
      <c r="D6" s="15">
        <v>1455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4"/>
      <c r="D7" s="15"/>
      <c r="E7" s="9"/>
      <c r="F7" s="9"/>
      <c r="G7" s="9"/>
      <c r="I7" s="9"/>
      <c r="J7" s="9"/>
      <c r="K7" s="9"/>
      <c r="M7" s="9"/>
      <c r="N7" s="9"/>
      <c r="O7" s="9"/>
    </row>
    <row r="8" spans="1:15" ht="18.75" hidden="1" customHeight="1" outlineLevel="1" x14ac:dyDescent="0.3">
      <c r="A8" s="16"/>
      <c r="B8" s="17"/>
      <c r="C8" s="18">
        <f>SUM(C9:C14)</f>
        <v>0</v>
      </c>
      <c r="D8" s="19"/>
      <c r="E8" s="20">
        <f>D7-C8</f>
        <v>0</v>
      </c>
    </row>
    <row r="9" spans="1:15" ht="15.75" hidden="1" customHeight="1" collapsed="1" x14ac:dyDescent="0.3">
      <c r="A9" s="12"/>
      <c r="B9" s="21"/>
      <c r="C9" s="19"/>
      <c r="D9" s="19"/>
      <c r="E9" s="9"/>
      <c r="F9" s="9"/>
      <c r="G9" s="9"/>
      <c r="I9" s="9"/>
      <c r="J9" s="9"/>
      <c r="K9" s="9"/>
      <c r="M9" s="9"/>
      <c r="N9" s="9"/>
      <c r="O9" s="9"/>
    </row>
    <row r="10" spans="1:15" ht="18" hidden="1" customHeight="1" x14ac:dyDescent="0.3">
      <c r="A10" s="12"/>
      <c r="B10" s="21"/>
      <c r="C10" s="19"/>
      <c r="D10" s="19"/>
      <c r="E10" s="9"/>
      <c r="F10" s="9"/>
      <c r="G10" s="9"/>
      <c r="I10" s="9"/>
      <c r="J10" s="9"/>
      <c r="K10" s="9"/>
      <c r="M10" s="9"/>
      <c r="N10" s="9"/>
      <c r="O10" s="9"/>
    </row>
    <row r="11" spans="1:15" ht="13.5" hidden="1" customHeight="1" x14ac:dyDescent="0.3">
      <c r="A11" s="12"/>
      <c r="B11" s="21"/>
      <c r="C11" s="19"/>
      <c r="D11" s="19"/>
      <c r="E11" s="9"/>
      <c r="F11" s="9"/>
      <c r="G11" s="9"/>
      <c r="I11" s="9"/>
      <c r="J11" s="9"/>
      <c r="K11" s="9"/>
      <c r="M11" s="9"/>
      <c r="N11" s="9"/>
      <c r="O11" s="9"/>
    </row>
    <row r="12" spans="1:15" ht="15.75" hidden="1" customHeight="1" x14ac:dyDescent="0.3">
      <c r="A12" s="12"/>
      <c r="B12" s="22"/>
      <c r="C12" s="19"/>
      <c r="D12" s="19"/>
      <c r="E12" s="9"/>
      <c r="F12" s="9"/>
      <c r="G12" s="9"/>
      <c r="I12" s="9"/>
      <c r="J12" s="9"/>
      <c r="K12" s="9"/>
      <c r="M12" s="9"/>
      <c r="N12" s="9"/>
      <c r="O12" s="9"/>
    </row>
    <row r="13" spans="1:15" ht="15" hidden="1" customHeight="1" x14ac:dyDescent="0.3">
      <c r="A13" s="12"/>
      <c r="B13" s="22"/>
      <c r="C13" s="19"/>
      <c r="D13" s="19"/>
      <c r="E13" s="9"/>
      <c r="F13" s="9"/>
      <c r="G13" s="9"/>
      <c r="I13" s="9"/>
      <c r="J13" s="9"/>
      <c r="K13" s="9"/>
      <c r="M13" s="9"/>
      <c r="N13" s="9"/>
      <c r="O13" s="9"/>
    </row>
    <row r="14" spans="1:15" ht="15.75" hidden="1" customHeight="1" x14ac:dyDescent="0.3">
      <c r="A14" s="12"/>
      <c r="B14" s="23"/>
      <c r="C14" s="19"/>
      <c r="D14" s="19"/>
      <c r="E14" s="9"/>
      <c r="F14" s="9"/>
      <c r="G14" s="9"/>
      <c r="I14" s="9"/>
      <c r="J14" s="9"/>
      <c r="K14" s="9"/>
      <c r="M14" s="9"/>
      <c r="N14" s="9"/>
      <c r="O14" s="9"/>
    </row>
    <row r="15" spans="1:15" ht="16.5" hidden="1" customHeight="1" x14ac:dyDescent="0.3">
      <c r="A15" s="12">
        <v>2210.3000000000002</v>
      </c>
      <c r="B15" s="13" t="s">
        <v>5</v>
      </c>
      <c r="C15" s="14"/>
      <c r="D15" s="15"/>
      <c r="E15" s="9"/>
      <c r="F15" s="9"/>
      <c r="G15" s="9"/>
      <c r="I15" s="9"/>
      <c r="J15" s="9"/>
      <c r="K15" s="9"/>
      <c r="M15" s="9"/>
      <c r="N15" s="9"/>
      <c r="O15" s="9"/>
    </row>
    <row r="16" spans="1:15" ht="21" hidden="1" customHeight="1" x14ac:dyDescent="0.3">
      <c r="A16" s="12">
        <v>2210.4</v>
      </c>
      <c r="B16" s="13" t="s">
        <v>6</v>
      </c>
      <c r="C16" s="14"/>
      <c r="D16" s="15"/>
      <c r="E16" s="9"/>
      <c r="F16" s="9"/>
      <c r="G16" s="9"/>
      <c r="I16" s="9"/>
      <c r="J16" s="9"/>
      <c r="K16" s="9"/>
      <c r="M16" s="9"/>
      <c r="N16" s="9"/>
      <c r="O16" s="9"/>
    </row>
    <row r="17" spans="1:15" ht="17.25" hidden="1" customHeight="1" x14ac:dyDescent="0.3">
      <c r="A17" s="12">
        <v>2210.5</v>
      </c>
      <c r="B17" s="13" t="s">
        <v>7</v>
      </c>
      <c r="C17" s="14"/>
      <c r="D17" s="15"/>
      <c r="E17" s="9"/>
      <c r="F17" s="9"/>
      <c r="G17" s="9"/>
      <c r="I17" s="9"/>
      <c r="J17" s="9"/>
      <c r="K17" s="9"/>
      <c r="M17" s="9"/>
      <c r="N17" s="9"/>
      <c r="O17" s="9"/>
    </row>
    <row r="18" spans="1:15" ht="18.75" hidden="1" customHeight="1" outlineLevel="1" x14ac:dyDescent="0.3">
      <c r="A18" s="16"/>
      <c r="B18" s="17"/>
      <c r="C18" s="18">
        <f>SUM(C19:C25)</f>
        <v>0</v>
      </c>
      <c r="D18" s="19"/>
      <c r="E18" s="20">
        <f>D17-C18</f>
        <v>0</v>
      </c>
    </row>
    <row r="19" spans="1:15" hidden="1" collapsed="1" x14ac:dyDescent="0.3">
      <c r="A19" s="12"/>
      <c r="B19" s="21"/>
      <c r="C19" s="19"/>
      <c r="D19" s="24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2"/>
      <c r="C20" s="19"/>
      <c r="D20" s="24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2"/>
      <c r="C21" s="19"/>
      <c r="D21" s="24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2"/>
      <c r="C22" s="19"/>
      <c r="D22" s="24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2"/>
      <c r="C23" s="19"/>
      <c r="D23" s="24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2"/>
      <c r="C24" s="19"/>
      <c r="D24" s="24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3"/>
      <c r="C25" s="19"/>
      <c r="D25" s="24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>
        <v>2210.6</v>
      </c>
      <c r="B26" s="13" t="s">
        <v>8</v>
      </c>
      <c r="C26" s="14"/>
      <c r="D26" s="25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>
        <v>2210.6999999999998</v>
      </c>
      <c r="B27" s="13" t="s">
        <v>9</v>
      </c>
      <c r="C27" s="14"/>
      <c r="D27" s="25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>
        <v>2210.8000000000002</v>
      </c>
      <c r="B28" s="13" t="s">
        <v>10</v>
      </c>
      <c r="C28" s="14"/>
      <c r="D28" s="25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>
        <v>2210.9</v>
      </c>
      <c r="B29" s="13" t="s">
        <v>11</v>
      </c>
      <c r="C29" s="14"/>
      <c r="D29" s="25"/>
      <c r="E29" s="9"/>
      <c r="F29" s="9"/>
      <c r="G29" s="9"/>
      <c r="I29" s="9"/>
      <c r="J29" s="9"/>
      <c r="K29" s="9"/>
      <c r="M29" s="9"/>
      <c r="N29" s="9"/>
      <c r="O29" s="9"/>
    </row>
    <row r="30" spans="1:15" ht="18.75" hidden="1" customHeight="1" outlineLevel="1" x14ac:dyDescent="0.3">
      <c r="A30" s="16"/>
      <c r="B30" s="17"/>
      <c r="C30" s="26">
        <f>SUM(C31:C34)</f>
        <v>0</v>
      </c>
      <c r="D30" s="24"/>
      <c r="E30" s="20">
        <f>D29-C30</f>
        <v>0</v>
      </c>
    </row>
    <row r="31" spans="1:15" hidden="1" collapsed="1" x14ac:dyDescent="0.3">
      <c r="A31" s="12"/>
      <c r="B31" s="22"/>
      <c r="C31" s="19"/>
      <c r="D31" s="2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/>
      <c r="B32" s="22"/>
      <c r="C32" s="19"/>
      <c r="D32" s="2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/>
      <c r="B33" s="22"/>
      <c r="C33" s="19"/>
      <c r="D33" s="2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3"/>
      <c r="C34" s="19"/>
      <c r="D34" s="24"/>
      <c r="E34" s="9"/>
      <c r="F34" s="9"/>
      <c r="G34" s="9"/>
      <c r="I34" s="9"/>
      <c r="J34" s="9"/>
      <c r="K34" s="9"/>
      <c r="M34" s="9"/>
      <c r="N34" s="9"/>
      <c r="O34" s="9"/>
    </row>
    <row r="35" spans="1:15" x14ac:dyDescent="0.3">
      <c r="A35" s="12">
        <v>2211.9</v>
      </c>
      <c r="B35" s="13" t="s">
        <v>12</v>
      </c>
      <c r="C35" s="14"/>
      <c r="D35" s="25">
        <v>380</v>
      </c>
      <c r="E35" s="9"/>
      <c r="F35" s="9"/>
      <c r="G35" s="9"/>
      <c r="I35" s="9"/>
      <c r="J35" s="9"/>
      <c r="K35" s="9"/>
      <c r="M35" s="9"/>
      <c r="N35" s="9"/>
      <c r="O35" s="9"/>
    </row>
    <row r="36" spans="1:15" ht="18.75" hidden="1" customHeight="1" outlineLevel="1" x14ac:dyDescent="0.3">
      <c r="A36" s="16"/>
      <c r="B36" s="17"/>
      <c r="C36" s="26">
        <f>SUM(C37:C45)</f>
        <v>380</v>
      </c>
      <c r="D36" s="24"/>
      <c r="E36" s="20">
        <f>D35-C36</f>
        <v>0</v>
      </c>
    </row>
    <row r="37" spans="1:15" ht="18.75" customHeight="1" collapsed="1" x14ac:dyDescent="0.3">
      <c r="A37" s="12"/>
      <c r="B37" s="27" t="s">
        <v>13</v>
      </c>
      <c r="C37" s="19">
        <v>380</v>
      </c>
      <c r="D37" s="24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9"/>
      <c r="D38" s="24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9"/>
      <c r="D39" s="2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9"/>
      <c r="D40" s="2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2"/>
      <c r="C41" s="19"/>
      <c r="D41" s="24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9"/>
      <c r="D42" s="24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2"/>
      <c r="C43" s="19"/>
      <c r="D43" s="24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2"/>
      <c r="C44" s="19"/>
      <c r="D44" s="24"/>
      <c r="E44" s="9"/>
      <c r="F44" s="9"/>
      <c r="G44" s="9"/>
      <c r="I44" s="9"/>
      <c r="J44" s="9"/>
      <c r="K44" s="9"/>
      <c r="M44" s="9"/>
      <c r="N44" s="9"/>
      <c r="O44" s="9"/>
    </row>
    <row r="45" spans="1:15" ht="18.75" hidden="1" customHeight="1" outlineLevel="1" x14ac:dyDescent="0.3">
      <c r="A45" s="9"/>
      <c r="B45" s="28"/>
      <c r="C45" s="29"/>
      <c r="D45" s="4" t="b">
        <f>D4=D5</f>
        <v>1</v>
      </c>
      <c r="E45" s="9"/>
      <c r="F45" s="9"/>
      <c r="G45" s="9"/>
      <c r="I45" s="9"/>
      <c r="J45" s="9"/>
      <c r="K45" s="9"/>
      <c r="M45" s="9"/>
      <c r="N45" s="9"/>
      <c r="O45" s="9"/>
    </row>
    <row r="46" spans="1:15" collapsed="1" x14ac:dyDescent="0.3">
      <c r="A46" s="9"/>
      <c r="B46" s="28"/>
      <c r="C46" s="30"/>
      <c r="D46" s="31" t="s">
        <v>14</v>
      </c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9"/>
      <c r="B47" s="32"/>
      <c r="C47" s="30"/>
      <c r="D47" s="31" t="s">
        <v>14</v>
      </c>
      <c r="E47" s="9"/>
      <c r="F47" s="9"/>
      <c r="G47" s="9"/>
      <c r="I47" s="9"/>
      <c r="J47" s="9"/>
      <c r="K47" s="9"/>
      <c r="M47" s="9"/>
      <c r="N47" s="9"/>
      <c r="O47" s="9"/>
    </row>
    <row r="48" spans="1:15" ht="14.25" customHeight="1" x14ac:dyDescent="0.3">
      <c r="B48" s="33"/>
      <c r="C48" s="30"/>
      <c r="D48" s="31" t="s">
        <v>14</v>
      </c>
    </row>
    <row r="49" spans="1:15" ht="39.75" customHeight="1" x14ac:dyDescent="0.3">
      <c r="A49" s="5">
        <v>2240</v>
      </c>
      <c r="B49" s="34" t="s">
        <v>15</v>
      </c>
      <c r="C49" s="35"/>
      <c r="D49" s="36">
        <f>Апарат!H13</f>
        <v>6921.04</v>
      </c>
      <c r="E49" s="37">
        <f>D49-D50</f>
        <v>0</v>
      </c>
      <c r="F49" s="9"/>
      <c r="G49" s="9"/>
      <c r="I49" s="9"/>
      <c r="J49" s="9"/>
      <c r="K49" s="9"/>
      <c r="M49" s="9"/>
      <c r="N49" s="9"/>
      <c r="O49" s="9"/>
    </row>
    <row r="50" spans="1:15" ht="20.25" hidden="1" customHeight="1" outlineLevel="1" x14ac:dyDescent="0.3">
      <c r="A50" s="38">
        <v>2240</v>
      </c>
      <c r="B50" s="39"/>
      <c r="C50" s="11"/>
      <c r="D50" s="40">
        <f>SUM(D51:D80)</f>
        <v>6921.04</v>
      </c>
      <c r="E50" s="9" t="b">
        <f>D49=D50</f>
        <v>1</v>
      </c>
    </row>
    <row r="51" spans="1:15" ht="21.75" hidden="1" customHeight="1" collapsed="1" x14ac:dyDescent="0.3">
      <c r="A51" s="16">
        <v>2240.1</v>
      </c>
      <c r="B51" s="13" t="s">
        <v>16</v>
      </c>
      <c r="C51" s="14"/>
      <c r="D51" s="25"/>
    </row>
    <row r="52" spans="1:15" ht="18" customHeight="1" x14ac:dyDescent="0.3">
      <c r="A52" s="16">
        <v>2240.1999999999998</v>
      </c>
      <c r="B52" s="13" t="s">
        <v>17</v>
      </c>
      <c r="C52" s="14"/>
      <c r="D52" s="25">
        <v>1.2</v>
      </c>
    </row>
    <row r="53" spans="1:15" ht="15" hidden="1" customHeight="1" x14ac:dyDescent="0.3">
      <c r="A53" s="16">
        <v>2240.3000000000002</v>
      </c>
      <c r="B53" s="13" t="s">
        <v>18</v>
      </c>
      <c r="C53" s="14"/>
      <c r="D53" s="25"/>
    </row>
    <row r="54" spans="1:15" ht="18.75" hidden="1" customHeight="1" outlineLevel="1" x14ac:dyDescent="0.3">
      <c r="A54" s="16"/>
      <c r="B54" s="17"/>
      <c r="C54" s="26">
        <f>SUM(C55:C58)</f>
        <v>0</v>
      </c>
      <c r="D54" s="24"/>
      <c r="E54" s="20">
        <f>D53-C54</f>
        <v>0</v>
      </c>
    </row>
    <row r="55" spans="1:15" hidden="1" collapsed="1" x14ac:dyDescent="0.3">
      <c r="A55" s="16"/>
      <c r="B55" s="22"/>
      <c r="C55" s="19"/>
      <c r="D55" s="24"/>
    </row>
    <row r="56" spans="1:15" hidden="1" x14ac:dyDescent="0.3">
      <c r="A56" s="16"/>
      <c r="B56" s="22"/>
      <c r="C56" s="19"/>
      <c r="D56" s="24"/>
    </row>
    <row r="57" spans="1:15" hidden="1" x14ac:dyDescent="0.3">
      <c r="A57" s="16"/>
      <c r="B57" s="22"/>
      <c r="C57" s="19"/>
      <c r="D57" s="24"/>
    </row>
    <row r="58" spans="1:15" hidden="1" x14ac:dyDescent="0.3">
      <c r="A58" s="16"/>
      <c r="B58" s="41"/>
      <c r="C58" s="19"/>
      <c r="D58" s="24"/>
    </row>
    <row r="59" spans="1:15" hidden="1" x14ac:dyDescent="0.3">
      <c r="A59" s="16">
        <v>2240.4</v>
      </c>
      <c r="B59" s="13" t="s">
        <v>19</v>
      </c>
      <c r="C59" s="14"/>
      <c r="D59" s="25"/>
    </row>
    <row r="60" spans="1:15" ht="15" hidden="1" customHeight="1" x14ac:dyDescent="0.3">
      <c r="A60" s="16">
        <v>2240.5</v>
      </c>
      <c r="B60" s="13" t="s">
        <v>20</v>
      </c>
      <c r="C60" s="14"/>
      <c r="D60" s="25"/>
    </row>
    <row r="61" spans="1:15" ht="18.75" hidden="1" customHeight="1" outlineLevel="1" x14ac:dyDescent="0.3">
      <c r="A61" s="16"/>
      <c r="B61" s="17"/>
      <c r="C61" s="26">
        <f>SUM(C62:C66)</f>
        <v>0</v>
      </c>
      <c r="D61" s="24"/>
      <c r="E61" s="20">
        <f>D60-C61</f>
        <v>0</v>
      </c>
    </row>
    <row r="62" spans="1:15" ht="17.25" hidden="1" customHeight="1" collapsed="1" x14ac:dyDescent="0.3">
      <c r="A62" s="16"/>
      <c r="B62" s="21"/>
      <c r="C62" s="19"/>
      <c r="D62" s="24"/>
    </row>
    <row r="63" spans="1:15" ht="17.25" hidden="1" customHeight="1" x14ac:dyDescent="0.3">
      <c r="A63" s="16"/>
      <c r="B63" s="21"/>
      <c r="C63" s="19"/>
      <c r="D63" s="24"/>
    </row>
    <row r="64" spans="1:15" hidden="1" x14ac:dyDescent="0.3">
      <c r="A64" s="16"/>
      <c r="B64" s="22"/>
      <c r="C64" s="19"/>
      <c r="D64" s="24"/>
    </row>
    <row r="65" spans="1:5" hidden="1" x14ac:dyDescent="0.3">
      <c r="A65" s="16"/>
      <c r="B65" s="22"/>
      <c r="C65" s="19"/>
      <c r="D65" s="24"/>
    </row>
    <row r="66" spans="1:5" hidden="1" x14ac:dyDescent="0.3">
      <c r="A66" s="16"/>
      <c r="B66" s="22"/>
      <c r="C66" s="19"/>
      <c r="D66" s="24"/>
    </row>
    <row r="67" spans="1:5" hidden="1" x14ac:dyDescent="0.3">
      <c r="A67" s="16">
        <v>2240.6</v>
      </c>
      <c r="B67" s="13" t="s">
        <v>21</v>
      </c>
      <c r="C67" s="14"/>
      <c r="D67" s="25"/>
    </row>
    <row r="68" spans="1:5" hidden="1" x14ac:dyDescent="0.3">
      <c r="A68" s="16">
        <v>2240.6999999999998</v>
      </c>
      <c r="B68" s="13" t="s">
        <v>22</v>
      </c>
      <c r="C68" s="14"/>
      <c r="D68" s="25"/>
    </row>
    <row r="69" spans="1:5" hidden="1" x14ac:dyDescent="0.3">
      <c r="A69" s="16">
        <v>2240.8000000000002</v>
      </c>
      <c r="B69" s="13" t="s">
        <v>23</v>
      </c>
      <c r="C69" s="14"/>
      <c r="D69" s="25"/>
    </row>
    <row r="70" spans="1:5" hidden="1" x14ac:dyDescent="0.3">
      <c r="A70" s="16">
        <v>2240.9</v>
      </c>
      <c r="B70" s="13" t="s">
        <v>24</v>
      </c>
      <c r="C70" s="14"/>
      <c r="D70" s="25"/>
    </row>
    <row r="71" spans="1:5" ht="14.25" hidden="1" customHeight="1" x14ac:dyDescent="0.3">
      <c r="A71" s="16">
        <v>2241.1</v>
      </c>
      <c r="B71" s="13" t="s">
        <v>25</v>
      </c>
      <c r="C71" s="14"/>
      <c r="D71" s="25"/>
    </row>
    <row r="72" spans="1:5" ht="16.5" hidden="1" customHeight="1" x14ac:dyDescent="0.3">
      <c r="A72" s="16">
        <v>2241.1999999999998</v>
      </c>
      <c r="B72" s="13" t="s">
        <v>26</v>
      </c>
      <c r="C72" s="14"/>
      <c r="D72" s="25"/>
    </row>
    <row r="73" spans="1:5" ht="21.75" customHeight="1" x14ac:dyDescent="0.3">
      <c r="A73" s="16">
        <v>2241.3000000000002</v>
      </c>
      <c r="B73" s="13" t="s">
        <v>27</v>
      </c>
      <c r="C73" s="14"/>
      <c r="D73" s="25">
        <f>2143.96+795.98+795.98+795.98+795.99+795.97+795.98</f>
        <v>6919.84</v>
      </c>
    </row>
    <row r="74" spans="1:5" hidden="1" x14ac:dyDescent="0.3">
      <c r="A74" s="16">
        <v>2241.4</v>
      </c>
      <c r="B74" s="13" t="s">
        <v>28</v>
      </c>
      <c r="C74" s="14"/>
      <c r="D74" s="25"/>
    </row>
    <row r="75" spans="1:5" ht="20.25" hidden="1" customHeight="1" x14ac:dyDescent="0.3">
      <c r="A75" s="16">
        <v>2241.5</v>
      </c>
      <c r="B75" s="13" t="s">
        <v>29</v>
      </c>
      <c r="C75" s="14"/>
      <c r="D75" s="25"/>
    </row>
    <row r="76" spans="1:5" ht="38.25" hidden="1" customHeight="1" x14ac:dyDescent="0.3">
      <c r="A76" s="16">
        <v>2241.6</v>
      </c>
      <c r="B76" s="42" t="s">
        <v>30</v>
      </c>
      <c r="C76" s="43"/>
      <c r="D76" s="25"/>
    </row>
    <row r="77" spans="1:5" hidden="1" x14ac:dyDescent="0.3">
      <c r="A77" s="16">
        <v>2241.6999999999998</v>
      </c>
      <c r="B77" s="13" t="s">
        <v>31</v>
      </c>
      <c r="C77" s="14"/>
      <c r="D77" s="25"/>
    </row>
    <row r="78" spans="1:5" hidden="1" x14ac:dyDescent="0.3">
      <c r="A78" s="16">
        <v>2241.9</v>
      </c>
      <c r="B78" s="13" t="s">
        <v>32</v>
      </c>
      <c r="C78" s="14"/>
      <c r="D78" s="25"/>
    </row>
    <row r="79" spans="1:5" ht="18.75" hidden="1" customHeight="1" outlineLevel="1" x14ac:dyDescent="0.3">
      <c r="A79" s="16"/>
      <c r="B79" s="17"/>
      <c r="C79" s="26">
        <f>SUM(C80:C89)</f>
        <v>0</v>
      </c>
      <c r="D79" s="44"/>
      <c r="E79" s="20">
        <f>D78-C79</f>
        <v>0</v>
      </c>
    </row>
    <row r="80" spans="1:5" hidden="1" collapsed="1" x14ac:dyDescent="0.3">
      <c r="A80" s="16"/>
      <c r="B80" s="27"/>
      <c r="C80" s="19"/>
      <c r="D80" s="24"/>
    </row>
    <row r="81" spans="1:4" ht="18" hidden="1" customHeight="1" x14ac:dyDescent="0.3">
      <c r="A81" s="16"/>
      <c r="B81" s="27"/>
      <c r="C81" s="19"/>
      <c r="D81" s="24"/>
    </row>
    <row r="82" spans="1:4" ht="15" hidden="1" customHeight="1" x14ac:dyDescent="0.3">
      <c r="A82" s="16"/>
      <c r="B82" s="45"/>
      <c r="C82" s="19"/>
      <c r="D82" s="24"/>
    </row>
    <row r="83" spans="1:4" ht="17.25" hidden="1" customHeight="1" x14ac:dyDescent="0.3">
      <c r="A83" s="16"/>
      <c r="B83" s="27"/>
      <c r="C83" s="19"/>
      <c r="D83" s="24"/>
    </row>
    <row r="84" spans="1:4" ht="15.75" hidden="1" customHeight="1" x14ac:dyDescent="0.3">
      <c r="A84" s="16"/>
      <c r="B84" s="45"/>
      <c r="C84" s="19"/>
      <c r="D84" s="24"/>
    </row>
    <row r="85" spans="1:4" ht="15.75" hidden="1" customHeight="1" x14ac:dyDescent="0.3">
      <c r="A85" s="16"/>
      <c r="B85" s="21"/>
      <c r="C85" s="19"/>
      <c r="D85" s="24"/>
    </row>
    <row r="86" spans="1:4" ht="15.75" hidden="1" customHeight="1" x14ac:dyDescent="0.3">
      <c r="A86" s="16"/>
      <c r="B86" s="21"/>
      <c r="C86" s="19"/>
      <c r="D86" s="24"/>
    </row>
    <row r="87" spans="1:4" ht="17.25" hidden="1" customHeight="1" x14ac:dyDescent="0.3">
      <c r="A87" s="16"/>
      <c r="B87" s="21"/>
      <c r="C87" s="19"/>
      <c r="D87" s="24"/>
    </row>
    <row r="88" spans="1:4" ht="18.75" hidden="1" customHeight="1" outlineLevel="1" x14ac:dyDescent="0.3">
      <c r="B88" s="46"/>
      <c r="D88" s="4" t="b">
        <f>D49=D50</f>
        <v>1</v>
      </c>
    </row>
    <row r="89" spans="1:4" hidden="1" collapsed="1" x14ac:dyDescent="0.3">
      <c r="B89" s="46"/>
    </row>
  </sheetData>
  <sheetProtection sheet="1" objects="1" scenarios="1"/>
  <mergeCells count="30"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35:C35"/>
    <mergeCell ref="B51:C51"/>
    <mergeCell ref="B52:C52"/>
    <mergeCell ref="B53:C53"/>
    <mergeCell ref="B59:C59"/>
    <mergeCell ref="B60:C60"/>
    <mergeCell ref="B16:C16"/>
    <mergeCell ref="B17:C17"/>
    <mergeCell ref="B26:C26"/>
    <mergeCell ref="B27:C27"/>
    <mergeCell ref="B28:C28"/>
    <mergeCell ref="B29:C2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Апарат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2024-11-15T22:10:42Z</dcterms:created>
  <dcterms:modified xsi:type="dcterms:W3CDTF">2024-11-15T22:10:44Z</dcterms:modified>
</cp:coreProperties>
</file>