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00B3EBE1-F089-4461-897A-94EEB2207898}" xr6:coauthVersionLast="36" xr6:coauthVersionMax="36" xr10:uidLastSave="{00000000-0000-0000-0000-000000000000}"/>
  <bookViews>
    <workbookView xWindow="0" yWindow="0" windowWidth="21570" windowHeight="7980" xr2:uid="{030EC2CB-980C-4BBE-92CE-914564F58F40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R24" i="3"/>
  <c r="O24" i="3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F22" i="3" s="1"/>
  <c r="E22" i="3"/>
  <c r="D22" i="3"/>
  <c r="R21" i="3"/>
  <c r="O21" i="3"/>
  <c r="F21" i="3" s="1"/>
  <c r="L21" i="3"/>
  <c r="I21" i="3"/>
  <c r="E21" i="3"/>
  <c r="D21" i="3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R17" i="3"/>
  <c r="O17" i="3"/>
  <c r="L17" i="3"/>
  <c r="I17" i="3"/>
  <c r="F17" i="3"/>
  <c r="E17" i="3"/>
  <c r="D17" i="3"/>
  <c r="R16" i="3"/>
  <c r="O16" i="3"/>
  <c r="L16" i="3"/>
  <c r="I16" i="3"/>
  <c r="E16" i="3"/>
  <c r="D16" i="3"/>
  <c r="R15" i="3"/>
  <c r="O15" i="3"/>
  <c r="L15" i="3"/>
  <c r="I15" i="3"/>
  <c r="F15" i="3" s="1"/>
  <c r="E15" i="3"/>
  <c r="D15" i="3"/>
  <c r="R14" i="3"/>
  <c r="O14" i="3"/>
  <c r="L14" i="3"/>
  <c r="I14" i="3"/>
  <c r="E14" i="3"/>
  <c r="D14" i="3"/>
  <c r="R13" i="3"/>
  <c r="O13" i="3"/>
  <c r="L13" i="3"/>
  <c r="I13" i="3"/>
  <c r="F13" i="3" s="1"/>
  <c r="E13" i="3"/>
  <c r="D13" i="3"/>
  <c r="R12" i="3"/>
  <c r="O12" i="3"/>
  <c r="L12" i="3"/>
  <c r="I12" i="3"/>
  <c r="E12" i="3"/>
  <c r="D12" i="3"/>
  <c r="R11" i="3"/>
  <c r="O11" i="3"/>
  <c r="L11" i="3"/>
  <c r="G11" i="3"/>
  <c r="I11" i="3" s="1"/>
  <c r="E11" i="3"/>
  <c r="R10" i="3"/>
  <c r="O10" i="3"/>
  <c r="L10" i="3"/>
  <c r="I10" i="3"/>
  <c r="E10" i="3"/>
  <c r="D10" i="3"/>
  <c r="R9" i="3"/>
  <c r="R26" i="3" s="1"/>
  <c r="O9" i="3"/>
  <c r="L9" i="3"/>
  <c r="I9" i="3"/>
  <c r="F9" i="3" s="1"/>
  <c r="E9" i="3"/>
  <c r="E26" i="3" s="1"/>
  <c r="D9" i="3"/>
  <c r="C68" i="2"/>
  <c r="C67" i="2"/>
  <c r="C51" i="2"/>
  <c r="C43" i="2"/>
  <c r="D39" i="2"/>
  <c r="E38" i="2" s="1"/>
  <c r="C30" i="2"/>
  <c r="E30" i="2" s="1"/>
  <c r="E26" i="2"/>
  <c r="C26" i="2"/>
  <c r="C13" i="2"/>
  <c r="E13" i="2" s="1"/>
  <c r="C8" i="2"/>
  <c r="E8" i="2" s="1"/>
  <c r="D5" i="2"/>
  <c r="D34" i="2" l="1"/>
  <c r="E39" i="2"/>
  <c r="F14" i="3"/>
  <c r="F16" i="3"/>
  <c r="F19" i="3"/>
  <c r="F23" i="3"/>
  <c r="G26" i="3"/>
  <c r="F10" i="3"/>
  <c r="F11" i="3"/>
  <c r="F12" i="3"/>
  <c r="F18" i="3"/>
  <c r="F20" i="3"/>
  <c r="F24" i="3"/>
  <c r="L26" i="3"/>
  <c r="F25" i="3"/>
  <c r="F26" i="3"/>
  <c r="O26" i="3"/>
  <c r="I26" i="3"/>
  <c r="D11" i="3"/>
  <c r="D26" i="3" s="1"/>
  <c r="E5" i="2"/>
</calcChain>
</file>

<file path=xl/sharedStrings.xml><?xml version="1.0" encoding="utf-8"?>
<sst xmlns="http://schemas.openxmlformats.org/spreadsheetml/2006/main" count="77" uniqueCount="61">
  <si>
    <t>Касові видатки Методичний кабінет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</si>
  <si>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</si>
  <si>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</si>
  <si>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</si>
  <si>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</si>
  <si>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</si>
  <si>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Господарчі товари</t>
  </si>
  <si>
    <t xml:space="preserve">Миючі засоби    </t>
  </si>
  <si>
    <t>Меблі</t>
  </si>
  <si>
    <t>Запчастини</t>
  </si>
  <si>
    <t>комплектуючі до компютера / 03.2023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</si>
  <si>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</si>
  <si>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</si>
  <si>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</si>
  <si>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</si>
  <si>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</si>
  <si>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</si>
  <si>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</si>
  <si>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</si>
  <si>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</si>
  <si>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</si>
  <si>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</si>
  <si>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</si>
  <si>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</si>
  <si>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</si>
  <si>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</si>
  <si>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</si>
  <si>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</si>
  <si>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</si>
  <si>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</si>
  <si>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</si>
  <si>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02,03.2023</t>
  </si>
  <si>
    <t>регенерація картриджа / 03.2023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</si>
  <si>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</si>
  <si>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3 місяці 2023 р.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</si>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</sst>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1" xfId="1" applyFont="1" applyBorder="1" applyAlignment="1" applyProtection="1">
      <alignment horizontal="left" vertical="center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29" xfId="1" applyNumberFormat="1" applyFont="1" applyBorder="1" applyAlignment="1">
      <alignment horizontal="center" vertical="center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31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2" xfId="1" applyFont="1" applyBorder="1" applyAlignment="1" applyProtection="1">
      <alignment horizontal="center" vertical="top" wrapText="1"/>
      <protection locked="0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236F8EEE-C957-449B-8D4A-154C136E3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AA23-BCFA-4894-B664-65EC5522D262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2" customWidth="1"/>
    <col min="2" max="2" width="16" style="91" customWidth="1"/>
    <col min="3" max="3" width="33.28515625" style="71" customWidth="1"/>
    <col min="4" max="4" width="21.85546875" style="71" customWidth="1"/>
    <col min="5" max="5" width="21.85546875" style="91" customWidth="1"/>
    <col min="6" max="6" width="19.42578125" style="91" customWidth="1"/>
    <col min="7" max="7" width="21.28515625" style="91" customWidth="1"/>
    <col min="8" max="8" width="21.7109375" style="91" customWidth="1"/>
    <col min="9" max="9" width="19.42578125" style="91" customWidth="1"/>
    <col min="10" max="10" width="19.42578125" style="71" hidden="1" customWidth="1"/>
    <col min="11" max="15" width="19.42578125" style="91" hidden="1" customWidth="1"/>
    <col min="16" max="16" width="19.42578125" style="71" hidden="1" customWidth="1"/>
    <col min="17" max="18" width="19.42578125" style="91" hidden="1" customWidth="1"/>
    <col min="19" max="20" width="18.140625" style="91" customWidth="1"/>
    <col min="21" max="21" width="14.28515625" style="71" customWidth="1"/>
    <col min="22" max="24" width="18.140625" style="91" customWidth="1"/>
    <col min="25" max="26" width="14.28515625" style="71" customWidth="1"/>
    <col min="27" max="16384" width="9.140625" style="71"/>
  </cols>
  <sheetData>
    <row r="1" spans="1:25" s="33" customFormat="1" ht="15" customHeight="1" x14ac:dyDescent="0.3">
      <c r="A1" s="30"/>
      <c r="B1" s="31"/>
      <c r="C1" s="31"/>
      <c r="D1" s="31"/>
      <c r="E1" s="31"/>
      <c r="F1" s="31"/>
      <c r="G1" s="31"/>
      <c r="H1" s="32"/>
      <c r="I1" s="32"/>
      <c r="K1" s="31"/>
      <c r="L1" s="31"/>
      <c r="M1" s="31"/>
      <c r="N1" s="32"/>
      <c r="O1" s="32"/>
      <c r="Q1" s="31"/>
      <c r="R1" s="31"/>
      <c r="S1" s="31"/>
      <c r="T1" s="32"/>
      <c r="V1" s="31"/>
      <c r="W1" s="31"/>
      <c r="X1" s="32"/>
    </row>
    <row r="2" spans="1:25" s="33" customFormat="1" ht="12.75" customHeight="1" x14ac:dyDescent="0.25">
      <c r="A2" s="34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5" s="33" customFormat="1" ht="33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5" s="33" customFormat="1" ht="24" customHeight="1" x14ac:dyDescent="0.3">
      <c r="A4" s="35" t="s">
        <v>34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25" s="38" customFormat="1" ht="17.25" customHeight="1" thickBot="1" x14ac:dyDescent="0.3">
      <c r="A5" s="36"/>
      <c r="B5" s="36"/>
      <c r="C5" s="36"/>
      <c r="D5" s="36"/>
      <c r="E5" s="36"/>
      <c r="F5" s="36"/>
      <c r="G5" s="37">
        <v>44946</v>
      </c>
      <c r="H5" s="37">
        <v>45016</v>
      </c>
      <c r="I5" s="36"/>
      <c r="J5" s="36"/>
      <c r="M5" s="36"/>
      <c r="N5" s="36"/>
      <c r="O5" s="36"/>
      <c r="P5" s="36"/>
      <c r="S5" s="36"/>
      <c r="T5" s="36"/>
      <c r="U5" s="36"/>
      <c r="W5" s="36"/>
      <c r="X5" s="36"/>
      <c r="Y5" s="36"/>
    </row>
    <row r="6" spans="1:25" s="33" customFormat="1" ht="33.75" customHeight="1" thickBot="1" x14ac:dyDescent="0.3">
      <c r="A6" s="39" t="s">
        <v>35</v>
      </c>
      <c r="B6" s="40" t="s">
        <v>36</v>
      </c>
      <c r="C6" s="41"/>
      <c r="D6" s="42" t="s">
        <v>37</v>
      </c>
      <c r="E6" s="43"/>
      <c r="F6" s="44"/>
      <c r="G6" s="42" t="s">
        <v>38</v>
      </c>
      <c r="H6" s="43"/>
      <c r="I6" s="44"/>
      <c r="J6" s="45" t="s">
        <v>39</v>
      </c>
      <c r="K6" s="46"/>
      <c r="L6" s="44"/>
      <c r="M6" s="45" t="s">
        <v>40</v>
      </c>
      <c r="N6" s="46"/>
      <c r="O6" s="47"/>
      <c r="P6" s="45" t="s">
        <v>41</v>
      </c>
      <c r="Q6" s="46"/>
      <c r="R6" s="44"/>
    </row>
    <row r="7" spans="1:25" s="33" customFormat="1" ht="49.5" customHeight="1" thickBot="1" x14ac:dyDescent="0.3">
      <c r="A7" s="48"/>
      <c r="B7" s="49"/>
      <c r="C7" s="50"/>
      <c r="D7" s="51" t="s">
        <v>42</v>
      </c>
      <c r="E7" s="52" t="s">
        <v>43</v>
      </c>
      <c r="F7" s="52" t="s">
        <v>44</v>
      </c>
      <c r="G7" s="51" t="s">
        <v>42</v>
      </c>
      <c r="H7" s="52" t="s">
        <v>43</v>
      </c>
      <c r="I7" s="52" t="s">
        <v>44</v>
      </c>
      <c r="J7" s="51" t="s">
        <v>42</v>
      </c>
      <c r="K7" s="52" t="s">
        <v>43</v>
      </c>
      <c r="L7" s="52" t="s">
        <v>44</v>
      </c>
      <c r="M7" s="51" t="s">
        <v>42</v>
      </c>
      <c r="N7" s="52" t="s">
        <v>43</v>
      </c>
      <c r="O7" s="52" t="s">
        <v>44</v>
      </c>
      <c r="P7" s="51" t="s">
        <v>42</v>
      </c>
      <c r="Q7" s="52" t="s">
        <v>43</v>
      </c>
      <c r="R7" s="52" t="s">
        <v>44</v>
      </c>
    </row>
    <row r="8" spans="1:25" s="61" customFormat="1" thickBot="1" x14ac:dyDescent="0.25">
      <c r="A8" s="53">
        <v>1</v>
      </c>
      <c r="B8" s="54">
        <v>2</v>
      </c>
      <c r="C8" s="55"/>
      <c r="D8" s="56">
        <v>3</v>
      </c>
      <c r="E8" s="57">
        <v>4</v>
      </c>
      <c r="F8" s="57">
        <v>5</v>
      </c>
      <c r="G8" s="58">
        <v>6</v>
      </c>
      <c r="H8" s="59">
        <v>7</v>
      </c>
      <c r="I8" s="59">
        <v>8</v>
      </c>
      <c r="J8" s="58">
        <v>9</v>
      </c>
      <c r="K8" s="57">
        <v>10</v>
      </c>
      <c r="L8" s="57">
        <v>11</v>
      </c>
      <c r="M8" s="59">
        <v>12</v>
      </c>
      <c r="N8" s="60">
        <v>13</v>
      </c>
      <c r="O8" s="60">
        <v>14</v>
      </c>
      <c r="P8" s="59">
        <v>15</v>
      </c>
      <c r="Q8" s="60">
        <v>16</v>
      </c>
      <c r="R8" s="60">
        <v>17</v>
      </c>
    </row>
    <row r="9" spans="1:25" ht="18.75" customHeight="1" x14ac:dyDescent="0.2">
      <c r="A9" s="62">
        <v>2111</v>
      </c>
      <c r="B9" s="63" t="s">
        <v>45</v>
      </c>
      <c r="C9" s="64"/>
      <c r="D9" s="65">
        <f>G9+J9+M9+P9</f>
        <v>1288800</v>
      </c>
      <c r="E9" s="66">
        <f>H9+K9+N9+Q9</f>
        <v>172010.32</v>
      </c>
      <c r="F9" s="67">
        <f>I9+L9+O9+R9+U9+X9</f>
        <v>1116789.68</v>
      </c>
      <c r="G9" s="68">
        <v>1288800</v>
      </c>
      <c r="H9" s="69">
        <v>172010.32</v>
      </c>
      <c r="I9" s="70">
        <f>G9-H9</f>
        <v>1116789.68</v>
      </c>
      <c r="J9" s="68">
        <v>0</v>
      </c>
      <c r="K9" s="69">
        <v>0</v>
      </c>
      <c r="L9" s="70">
        <f>J9-K9</f>
        <v>0</v>
      </c>
      <c r="M9" s="68">
        <v>0</v>
      </c>
      <c r="N9" s="69">
        <v>0</v>
      </c>
      <c r="O9" s="70">
        <f>M9-N9</f>
        <v>0</v>
      </c>
      <c r="P9" s="68">
        <v>0</v>
      </c>
      <c r="Q9" s="69">
        <v>0</v>
      </c>
      <c r="R9" s="70">
        <f>P9-Q9</f>
        <v>0</v>
      </c>
      <c r="S9" s="71"/>
      <c r="T9" s="71"/>
      <c r="V9" s="71"/>
      <c r="W9" s="71"/>
      <c r="X9" s="71"/>
    </row>
    <row r="10" spans="1:25" ht="18.75" customHeight="1" x14ac:dyDescent="0.2">
      <c r="A10" s="72">
        <v>2120</v>
      </c>
      <c r="B10" s="73" t="s">
        <v>46</v>
      </c>
      <c r="C10" s="74"/>
      <c r="D10" s="75">
        <f>G10+J10+M10+P10</f>
        <v>277000</v>
      </c>
      <c r="E10" s="76">
        <f>H10+K10+N10+Q10</f>
        <v>37842.26</v>
      </c>
      <c r="F10" s="67">
        <f t="shared" ref="F10:F25" si="0">I10+L10+O10+R10+U10+X10</f>
        <v>239157.74</v>
      </c>
      <c r="G10" s="68">
        <v>277000</v>
      </c>
      <c r="H10" s="69">
        <v>37842.26</v>
      </c>
      <c r="I10" s="77">
        <f>G10-H10</f>
        <v>239157.74</v>
      </c>
      <c r="J10" s="68">
        <v>0</v>
      </c>
      <c r="K10" s="69">
        <v>0</v>
      </c>
      <c r="L10" s="77">
        <f>J10-K10</f>
        <v>0</v>
      </c>
      <c r="M10" s="68">
        <v>0</v>
      </c>
      <c r="N10" s="69">
        <v>0</v>
      </c>
      <c r="O10" s="77">
        <f>M10-N10</f>
        <v>0</v>
      </c>
      <c r="P10" s="68">
        <v>0</v>
      </c>
      <c r="Q10" s="69">
        <v>0</v>
      </c>
      <c r="R10" s="77">
        <f>P10-Q10</f>
        <v>0</v>
      </c>
      <c r="S10" s="71"/>
      <c r="T10" s="71"/>
      <c r="V10" s="71"/>
      <c r="W10" s="71"/>
      <c r="X10" s="71"/>
    </row>
    <row r="11" spans="1:25" ht="18.75" customHeight="1" x14ac:dyDescent="0.2">
      <c r="A11" s="72">
        <v>2210</v>
      </c>
      <c r="B11" s="73" t="s">
        <v>2</v>
      </c>
      <c r="C11" s="74"/>
      <c r="D11" s="75">
        <f t="shared" ref="D11:E25" si="1">G11+J11+M11+P11</f>
        <v>127900</v>
      </c>
      <c r="E11" s="76">
        <f t="shared" si="1"/>
        <v>38329</v>
      </c>
      <c r="F11" s="67">
        <f t="shared" si="0"/>
        <v>89571</v>
      </c>
      <c r="G11" s="68">
        <f>102400+25500</f>
        <v>127900</v>
      </c>
      <c r="H11" s="69">
        <v>38329</v>
      </c>
      <c r="I11" s="77">
        <f t="shared" ref="I11:I24" si="2">G11-H11</f>
        <v>89571</v>
      </c>
      <c r="J11" s="68">
        <v>0</v>
      </c>
      <c r="K11" s="69">
        <v>0</v>
      </c>
      <c r="L11" s="77">
        <f t="shared" ref="L11:L24" si="3">J11-K11</f>
        <v>0</v>
      </c>
      <c r="M11" s="68">
        <v>0</v>
      </c>
      <c r="N11" s="69">
        <v>0</v>
      </c>
      <c r="O11" s="77">
        <f t="shared" ref="O11:O24" si="4">M11-N11</f>
        <v>0</v>
      </c>
      <c r="P11" s="68">
        <v>0</v>
      </c>
      <c r="Q11" s="69">
        <v>0</v>
      </c>
      <c r="R11" s="77">
        <f t="shared" ref="R11:R24" si="5">P11-Q11</f>
        <v>0</v>
      </c>
      <c r="S11" s="71"/>
      <c r="T11" s="71"/>
      <c r="V11" s="71"/>
      <c r="W11" s="71"/>
      <c r="X11" s="71"/>
    </row>
    <row r="12" spans="1:25" ht="18.75" customHeight="1" x14ac:dyDescent="0.2">
      <c r="A12" s="72">
        <v>2230</v>
      </c>
      <c r="B12" s="73" t="s">
        <v>47</v>
      </c>
      <c r="C12" s="74"/>
      <c r="D12" s="75">
        <f t="shared" si="1"/>
        <v>0</v>
      </c>
      <c r="E12" s="76">
        <f t="shared" si="1"/>
        <v>0</v>
      </c>
      <c r="F12" s="67">
        <f t="shared" si="0"/>
        <v>0</v>
      </c>
      <c r="G12" s="68">
        <v>0</v>
      </c>
      <c r="H12" s="69">
        <v>0</v>
      </c>
      <c r="I12" s="77">
        <f t="shared" si="2"/>
        <v>0</v>
      </c>
      <c r="J12" s="68">
        <v>0</v>
      </c>
      <c r="K12" s="69">
        <v>0</v>
      </c>
      <c r="L12" s="77">
        <f t="shared" si="3"/>
        <v>0</v>
      </c>
      <c r="M12" s="68">
        <v>0</v>
      </c>
      <c r="N12" s="69">
        <v>0</v>
      </c>
      <c r="O12" s="77">
        <f t="shared" si="4"/>
        <v>0</v>
      </c>
      <c r="P12" s="68">
        <v>0</v>
      </c>
      <c r="Q12" s="69">
        <v>0</v>
      </c>
      <c r="R12" s="77">
        <f t="shared" si="5"/>
        <v>0</v>
      </c>
      <c r="S12" s="71"/>
      <c r="T12" s="71"/>
      <c r="V12" s="71"/>
      <c r="W12" s="71"/>
      <c r="X12" s="71"/>
    </row>
    <row r="13" spans="1:25" ht="18.75" customHeight="1" x14ac:dyDescent="0.2">
      <c r="A13" s="72">
        <v>2240</v>
      </c>
      <c r="B13" s="73" t="s">
        <v>13</v>
      </c>
      <c r="C13" s="74"/>
      <c r="D13" s="75">
        <f t="shared" si="1"/>
        <v>21100</v>
      </c>
      <c r="E13" s="76">
        <f t="shared" si="1"/>
        <v>6394</v>
      </c>
      <c r="F13" s="67">
        <f t="shared" si="0"/>
        <v>14706</v>
      </c>
      <c r="G13" s="68">
        <v>21100</v>
      </c>
      <c r="H13" s="69">
        <v>6394</v>
      </c>
      <c r="I13" s="77">
        <f t="shared" si="2"/>
        <v>14706</v>
      </c>
      <c r="J13" s="68">
        <v>0</v>
      </c>
      <c r="K13" s="69">
        <v>0</v>
      </c>
      <c r="L13" s="77">
        <f t="shared" si="3"/>
        <v>0</v>
      </c>
      <c r="M13" s="68">
        <v>0</v>
      </c>
      <c r="N13" s="69">
        <v>0</v>
      </c>
      <c r="O13" s="77">
        <f t="shared" si="4"/>
        <v>0</v>
      </c>
      <c r="P13" s="68">
        <v>0</v>
      </c>
      <c r="Q13" s="69">
        <v>0</v>
      </c>
      <c r="R13" s="77">
        <f t="shared" si="5"/>
        <v>0</v>
      </c>
      <c r="S13" s="71"/>
      <c r="T13" s="71"/>
      <c r="V13" s="71"/>
      <c r="W13" s="71"/>
      <c r="X13" s="71"/>
    </row>
    <row r="14" spans="1:25" ht="18.75" customHeight="1" x14ac:dyDescent="0.2">
      <c r="A14" s="72">
        <v>2250</v>
      </c>
      <c r="B14" s="73" t="s">
        <v>48</v>
      </c>
      <c r="C14" s="74"/>
      <c r="D14" s="75">
        <f t="shared" si="1"/>
        <v>10000</v>
      </c>
      <c r="E14" s="76">
        <f t="shared" si="1"/>
        <v>580</v>
      </c>
      <c r="F14" s="67">
        <f t="shared" si="0"/>
        <v>9420</v>
      </c>
      <c r="G14" s="68">
        <v>10000</v>
      </c>
      <c r="H14" s="69">
        <v>580</v>
      </c>
      <c r="I14" s="77">
        <f t="shared" si="2"/>
        <v>9420</v>
      </c>
      <c r="J14" s="68">
        <v>0</v>
      </c>
      <c r="K14" s="69">
        <v>0</v>
      </c>
      <c r="L14" s="77">
        <f t="shared" si="3"/>
        <v>0</v>
      </c>
      <c r="M14" s="68">
        <v>0</v>
      </c>
      <c r="N14" s="69">
        <v>0</v>
      </c>
      <c r="O14" s="77">
        <f t="shared" si="4"/>
        <v>0</v>
      </c>
      <c r="P14" s="68">
        <v>0</v>
      </c>
      <c r="Q14" s="69">
        <v>0</v>
      </c>
      <c r="R14" s="77">
        <f t="shared" si="5"/>
        <v>0</v>
      </c>
      <c r="S14" s="71"/>
      <c r="T14" s="71"/>
      <c r="V14" s="71"/>
      <c r="W14" s="71"/>
      <c r="X14" s="71"/>
    </row>
    <row r="15" spans="1:25" ht="18.75" customHeight="1" x14ac:dyDescent="0.2">
      <c r="A15" s="72">
        <v>2271</v>
      </c>
      <c r="B15" s="73" t="s">
        <v>49</v>
      </c>
      <c r="C15" s="74"/>
      <c r="D15" s="75">
        <f t="shared" si="1"/>
        <v>126000</v>
      </c>
      <c r="E15" s="76">
        <f t="shared" si="1"/>
        <v>63000</v>
      </c>
      <c r="F15" s="67">
        <f t="shared" si="0"/>
        <v>63000</v>
      </c>
      <c r="G15" s="68">
        <v>126000</v>
      </c>
      <c r="H15" s="69">
        <v>63000</v>
      </c>
      <c r="I15" s="77">
        <f t="shared" si="2"/>
        <v>63000</v>
      </c>
      <c r="J15" s="68">
        <v>0</v>
      </c>
      <c r="K15" s="69">
        <v>0</v>
      </c>
      <c r="L15" s="77">
        <f t="shared" si="3"/>
        <v>0</v>
      </c>
      <c r="M15" s="68">
        <v>0</v>
      </c>
      <c r="N15" s="69">
        <v>0</v>
      </c>
      <c r="O15" s="77">
        <f t="shared" si="4"/>
        <v>0</v>
      </c>
      <c r="P15" s="68">
        <v>0</v>
      </c>
      <c r="Q15" s="69">
        <v>0</v>
      </c>
      <c r="R15" s="77">
        <f t="shared" si="5"/>
        <v>0</v>
      </c>
      <c r="S15" s="71"/>
      <c r="T15" s="71"/>
      <c r="V15" s="71"/>
      <c r="W15" s="71"/>
      <c r="X15" s="71"/>
    </row>
    <row r="16" spans="1:25" ht="18.75" customHeight="1" x14ac:dyDescent="0.2">
      <c r="A16" s="72">
        <v>2272</v>
      </c>
      <c r="B16" s="73" t="s">
        <v>50</v>
      </c>
      <c r="C16" s="74"/>
      <c r="D16" s="75">
        <f t="shared" si="1"/>
        <v>1600</v>
      </c>
      <c r="E16" s="76">
        <f t="shared" si="1"/>
        <v>599.22</v>
      </c>
      <c r="F16" s="67">
        <f t="shared" si="0"/>
        <v>1000.78</v>
      </c>
      <c r="G16" s="68">
        <v>1600</v>
      </c>
      <c r="H16" s="69">
        <v>599.22</v>
      </c>
      <c r="I16" s="77">
        <f t="shared" si="2"/>
        <v>1000.78</v>
      </c>
      <c r="J16" s="68">
        <v>0</v>
      </c>
      <c r="K16" s="69">
        <v>0</v>
      </c>
      <c r="L16" s="77">
        <f t="shared" si="3"/>
        <v>0</v>
      </c>
      <c r="M16" s="68">
        <v>0</v>
      </c>
      <c r="N16" s="69">
        <v>0</v>
      </c>
      <c r="O16" s="77">
        <f t="shared" si="4"/>
        <v>0</v>
      </c>
      <c r="P16" s="68">
        <v>0</v>
      </c>
      <c r="Q16" s="69">
        <v>0</v>
      </c>
      <c r="R16" s="77">
        <f t="shared" si="5"/>
        <v>0</v>
      </c>
      <c r="S16" s="71"/>
      <c r="T16" s="71"/>
      <c r="V16" s="71"/>
      <c r="W16" s="71"/>
      <c r="X16" s="71"/>
    </row>
    <row r="17" spans="1:24" ht="18.75" customHeight="1" x14ac:dyDescent="0.2">
      <c r="A17" s="72">
        <v>2273</v>
      </c>
      <c r="B17" s="73" t="s">
        <v>51</v>
      </c>
      <c r="C17" s="74"/>
      <c r="D17" s="75">
        <f t="shared" si="1"/>
        <v>27400</v>
      </c>
      <c r="E17" s="76">
        <f t="shared" si="1"/>
        <v>6800</v>
      </c>
      <c r="F17" s="67">
        <f t="shared" si="0"/>
        <v>20600</v>
      </c>
      <c r="G17" s="68">
        <v>27400</v>
      </c>
      <c r="H17" s="69">
        <v>6800</v>
      </c>
      <c r="I17" s="77">
        <f t="shared" si="2"/>
        <v>20600</v>
      </c>
      <c r="J17" s="68">
        <v>0</v>
      </c>
      <c r="K17" s="69">
        <v>0</v>
      </c>
      <c r="L17" s="77">
        <f t="shared" si="3"/>
        <v>0</v>
      </c>
      <c r="M17" s="68">
        <v>0</v>
      </c>
      <c r="N17" s="69">
        <v>0</v>
      </c>
      <c r="O17" s="77">
        <f t="shared" si="4"/>
        <v>0</v>
      </c>
      <c r="P17" s="68">
        <v>0</v>
      </c>
      <c r="Q17" s="69">
        <v>0</v>
      </c>
      <c r="R17" s="77">
        <f t="shared" si="5"/>
        <v>0</v>
      </c>
      <c r="S17" s="71"/>
      <c r="T17" s="71"/>
      <c r="V17" s="71"/>
      <c r="W17" s="71"/>
      <c r="X17" s="71"/>
    </row>
    <row r="18" spans="1:24" ht="18.75" customHeight="1" x14ac:dyDescent="0.2">
      <c r="A18" s="72">
        <v>2274</v>
      </c>
      <c r="B18" s="73" t="s">
        <v>52</v>
      </c>
      <c r="C18" s="74"/>
      <c r="D18" s="75">
        <f t="shared" si="1"/>
        <v>0</v>
      </c>
      <c r="E18" s="76">
        <f t="shared" si="1"/>
        <v>0</v>
      </c>
      <c r="F18" s="67">
        <f t="shared" si="0"/>
        <v>0</v>
      </c>
      <c r="G18" s="68">
        <v>0</v>
      </c>
      <c r="H18" s="69">
        <v>0</v>
      </c>
      <c r="I18" s="77">
        <f t="shared" si="2"/>
        <v>0</v>
      </c>
      <c r="J18" s="68">
        <v>0</v>
      </c>
      <c r="K18" s="69">
        <v>0</v>
      </c>
      <c r="L18" s="77">
        <f t="shared" si="3"/>
        <v>0</v>
      </c>
      <c r="M18" s="68">
        <v>0</v>
      </c>
      <c r="N18" s="69">
        <v>0</v>
      </c>
      <c r="O18" s="77">
        <f t="shared" si="4"/>
        <v>0</v>
      </c>
      <c r="P18" s="68">
        <v>0</v>
      </c>
      <c r="Q18" s="69">
        <v>0</v>
      </c>
      <c r="R18" s="77">
        <f t="shared" si="5"/>
        <v>0</v>
      </c>
      <c r="S18" s="71"/>
      <c r="T18" s="71"/>
      <c r="V18" s="71"/>
      <c r="W18" s="71"/>
      <c r="X18" s="71"/>
    </row>
    <row r="19" spans="1:24" ht="18.75" customHeight="1" x14ac:dyDescent="0.2">
      <c r="A19" s="72">
        <v>2275</v>
      </c>
      <c r="B19" s="73" t="s">
        <v>53</v>
      </c>
      <c r="C19" s="74"/>
      <c r="D19" s="75">
        <f>G19+J19+M19+P19</f>
        <v>0</v>
      </c>
      <c r="E19" s="76">
        <f t="shared" si="1"/>
        <v>0</v>
      </c>
      <c r="F19" s="67">
        <f t="shared" si="0"/>
        <v>0</v>
      </c>
      <c r="G19" s="68">
        <v>0</v>
      </c>
      <c r="H19" s="69">
        <v>0</v>
      </c>
      <c r="I19" s="77">
        <f t="shared" si="2"/>
        <v>0</v>
      </c>
      <c r="J19" s="68">
        <v>0</v>
      </c>
      <c r="K19" s="69">
        <v>0</v>
      </c>
      <c r="L19" s="77">
        <f t="shared" si="3"/>
        <v>0</v>
      </c>
      <c r="M19" s="68">
        <v>0</v>
      </c>
      <c r="N19" s="69">
        <v>0</v>
      </c>
      <c r="O19" s="77">
        <f t="shared" si="4"/>
        <v>0</v>
      </c>
      <c r="P19" s="68">
        <v>0</v>
      </c>
      <c r="Q19" s="69">
        <v>0</v>
      </c>
      <c r="R19" s="77">
        <f t="shared" si="5"/>
        <v>0</v>
      </c>
      <c r="S19" s="71"/>
      <c r="T19" s="71"/>
      <c r="V19" s="71"/>
      <c r="W19" s="71"/>
      <c r="X19" s="71"/>
    </row>
    <row r="20" spans="1:24" ht="18.75" customHeight="1" x14ac:dyDescent="0.2">
      <c r="A20" s="72">
        <v>2282</v>
      </c>
      <c r="B20" s="78" t="s">
        <v>54</v>
      </c>
      <c r="C20" s="78"/>
      <c r="D20" s="75">
        <f t="shared" si="1"/>
        <v>10000</v>
      </c>
      <c r="E20" s="76">
        <f t="shared" si="1"/>
        <v>0</v>
      </c>
      <c r="F20" s="67">
        <f t="shared" si="0"/>
        <v>10000</v>
      </c>
      <c r="G20" s="68">
        <v>10000</v>
      </c>
      <c r="H20" s="69">
        <v>0</v>
      </c>
      <c r="I20" s="77">
        <f t="shared" si="2"/>
        <v>10000</v>
      </c>
      <c r="J20" s="68">
        <v>0</v>
      </c>
      <c r="K20" s="69">
        <v>0</v>
      </c>
      <c r="L20" s="77">
        <f t="shared" si="3"/>
        <v>0</v>
      </c>
      <c r="M20" s="68">
        <v>0</v>
      </c>
      <c r="N20" s="69">
        <v>0</v>
      </c>
      <c r="O20" s="77">
        <f t="shared" si="4"/>
        <v>0</v>
      </c>
      <c r="P20" s="68">
        <v>0</v>
      </c>
      <c r="Q20" s="69">
        <v>0</v>
      </c>
      <c r="R20" s="77">
        <f t="shared" si="5"/>
        <v>0</v>
      </c>
      <c r="S20" s="71"/>
      <c r="T20" s="71"/>
      <c r="V20" s="71"/>
      <c r="W20" s="71"/>
      <c r="X20" s="71"/>
    </row>
    <row r="21" spans="1:24" ht="18.75" customHeight="1" x14ac:dyDescent="0.2">
      <c r="A21" s="72">
        <v>2730</v>
      </c>
      <c r="B21" s="73" t="s">
        <v>55</v>
      </c>
      <c r="C21" s="74"/>
      <c r="D21" s="75">
        <f>G21+J21+M21+P21</f>
        <v>0</v>
      </c>
      <c r="E21" s="76">
        <f t="shared" si="1"/>
        <v>0</v>
      </c>
      <c r="F21" s="67">
        <f t="shared" si="0"/>
        <v>0</v>
      </c>
      <c r="G21" s="68">
        <v>0</v>
      </c>
      <c r="H21" s="69">
        <v>0</v>
      </c>
      <c r="I21" s="77">
        <f t="shared" si="2"/>
        <v>0</v>
      </c>
      <c r="J21" s="68">
        <v>0</v>
      </c>
      <c r="K21" s="69">
        <v>0</v>
      </c>
      <c r="L21" s="77">
        <f t="shared" si="3"/>
        <v>0</v>
      </c>
      <c r="M21" s="68">
        <v>0</v>
      </c>
      <c r="N21" s="69">
        <v>0</v>
      </c>
      <c r="O21" s="77">
        <f t="shared" si="4"/>
        <v>0</v>
      </c>
      <c r="P21" s="68">
        <v>0</v>
      </c>
      <c r="Q21" s="69">
        <v>0</v>
      </c>
      <c r="R21" s="77">
        <f t="shared" si="5"/>
        <v>0</v>
      </c>
      <c r="S21" s="71"/>
      <c r="T21" s="71"/>
      <c r="V21" s="71"/>
      <c r="W21" s="71"/>
      <c r="X21" s="71"/>
    </row>
    <row r="22" spans="1:24" ht="18.75" customHeight="1" x14ac:dyDescent="0.2">
      <c r="A22" s="72">
        <v>2800</v>
      </c>
      <c r="B22" s="73" t="s">
        <v>56</v>
      </c>
      <c r="C22" s="74"/>
      <c r="D22" s="75">
        <f t="shared" si="1"/>
        <v>100</v>
      </c>
      <c r="E22" s="76">
        <f t="shared" si="1"/>
        <v>0</v>
      </c>
      <c r="F22" s="67">
        <f t="shared" si="0"/>
        <v>100</v>
      </c>
      <c r="G22" s="68">
        <v>100</v>
      </c>
      <c r="H22" s="69">
        <v>0</v>
      </c>
      <c r="I22" s="77">
        <f t="shared" si="2"/>
        <v>100</v>
      </c>
      <c r="J22" s="68">
        <v>0</v>
      </c>
      <c r="K22" s="69">
        <v>0</v>
      </c>
      <c r="L22" s="77">
        <f t="shared" si="3"/>
        <v>0</v>
      </c>
      <c r="M22" s="68">
        <v>0</v>
      </c>
      <c r="N22" s="69">
        <v>0</v>
      </c>
      <c r="O22" s="77">
        <f t="shared" si="4"/>
        <v>0</v>
      </c>
      <c r="P22" s="68">
        <v>0</v>
      </c>
      <c r="Q22" s="69">
        <v>0</v>
      </c>
      <c r="R22" s="77">
        <f t="shared" si="5"/>
        <v>0</v>
      </c>
      <c r="S22" s="71"/>
      <c r="T22" s="71"/>
      <c r="V22" s="71"/>
      <c r="W22" s="71"/>
      <c r="X22" s="71"/>
    </row>
    <row r="23" spans="1:24" ht="18.75" customHeight="1" x14ac:dyDescent="0.2">
      <c r="A23" s="72">
        <v>3110</v>
      </c>
      <c r="B23" s="73" t="s">
        <v>57</v>
      </c>
      <c r="C23" s="74"/>
      <c r="D23" s="75">
        <f t="shared" si="1"/>
        <v>0</v>
      </c>
      <c r="E23" s="76">
        <f t="shared" si="1"/>
        <v>0</v>
      </c>
      <c r="F23" s="67">
        <f t="shared" si="0"/>
        <v>0</v>
      </c>
      <c r="G23" s="68">
        <v>0</v>
      </c>
      <c r="H23" s="69">
        <v>0</v>
      </c>
      <c r="I23" s="77">
        <f t="shared" si="2"/>
        <v>0</v>
      </c>
      <c r="J23" s="68">
        <v>0</v>
      </c>
      <c r="K23" s="69">
        <v>0</v>
      </c>
      <c r="L23" s="77">
        <f t="shared" si="3"/>
        <v>0</v>
      </c>
      <c r="M23" s="68">
        <v>0</v>
      </c>
      <c r="N23" s="69">
        <v>0</v>
      </c>
      <c r="O23" s="77">
        <f t="shared" si="4"/>
        <v>0</v>
      </c>
      <c r="P23" s="68">
        <v>0</v>
      </c>
      <c r="Q23" s="69">
        <v>0</v>
      </c>
      <c r="R23" s="77">
        <f t="shared" si="5"/>
        <v>0</v>
      </c>
      <c r="S23" s="71"/>
      <c r="T23" s="71"/>
      <c r="V23" s="71"/>
      <c r="W23" s="71"/>
      <c r="X23" s="71"/>
    </row>
    <row r="24" spans="1:24" ht="18.75" customHeight="1" x14ac:dyDescent="0.2">
      <c r="A24" s="79">
        <v>3132</v>
      </c>
      <c r="B24" s="80" t="s">
        <v>58</v>
      </c>
      <c r="C24" s="81"/>
      <c r="D24" s="75">
        <f t="shared" si="1"/>
        <v>0</v>
      </c>
      <c r="E24" s="76">
        <f t="shared" si="1"/>
        <v>0</v>
      </c>
      <c r="F24" s="67">
        <f t="shared" si="0"/>
        <v>0</v>
      </c>
      <c r="G24" s="68">
        <v>0</v>
      </c>
      <c r="H24" s="69">
        <v>0</v>
      </c>
      <c r="I24" s="77">
        <f t="shared" si="2"/>
        <v>0</v>
      </c>
      <c r="J24" s="68">
        <v>0</v>
      </c>
      <c r="K24" s="69">
        <v>0</v>
      </c>
      <c r="L24" s="77">
        <f t="shared" si="3"/>
        <v>0</v>
      </c>
      <c r="M24" s="68">
        <v>0</v>
      </c>
      <c r="N24" s="69">
        <v>0</v>
      </c>
      <c r="O24" s="77">
        <f t="shared" si="4"/>
        <v>0</v>
      </c>
      <c r="P24" s="68">
        <v>0</v>
      </c>
      <c r="Q24" s="69">
        <v>0</v>
      </c>
      <c r="R24" s="77">
        <f t="shared" si="5"/>
        <v>0</v>
      </c>
      <c r="S24" s="71"/>
      <c r="T24" s="71"/>
      <c r="V24" s="71"/>
      <c r="W24" s="71"/>
      <c r="X24" s="71"/>
    </row>
    <row r="25" spans="1:24" ht="18.75" customHeight="1" thickBot="1" x14ac:dyDescent="0.25">
      <c r="A25" s="79">
        <v>3142</v>
      </c>
      <c r="B25" s="82" t="s">
        <v>59</v>
      </c>
      <c r="C25" s="82"/>
      <c r="D25" s="75">
        <f t="shared" si="1"/>
        <v>0</v>
      </c>
      <c r="E25" s="83">
        <f t="shared" si="1"/>
        <v>0</v>
      </c>
      <c r="F25" s="67">
        <f t="shared" si="0"/>
        <v>0</v>
      </c>
      <c r="G25" s="68">
        <v>0</v>
      </c>
      <c r="H25" s="69">
        <v>0</v>
      </c>
      <c r="I25" s="84">
        <f>G25-H25</f>
        <v>0</v>
      </c>
      <c r="J25" s="68">
        <v>0</v>
      </c>
      <c r="K25" s="69">
        <v>0</v>
      </c>
      <c r="L25" s="84">
        <f>J25-K25</f>
        <v>0</v>
      </c>
      <c r="M25" s="68">
        <v>0</v>
      </c>
      <c r="N25" s="69">
        <v>0</v>
      </c>
      <c r="O25" s="84">
        <f>M25-N25</f>
        <v>0</v>
      </c>
      <c r="P25" s="68">
        <v>0</v>
      </c>
      <c r="Q25" s="69">
        <v>0</v>
      </c>
      <c r="R25" s="84">
        <f>P25-Q25</f>
        <v>0</v>
      </c>
      <c r="S25" s="71"/>
      <c r="T25" s="71"/>
      <c r="V25" s="71"/>
      <c r="W25" s="71"/>
      <c r="X25" s="71"/>
    </row>
    <row r="26" spans="1:24" ht="36.75" customHeight="1" thickBot="1" x14ac:dyDescent="0.25">
      <c r="A26" s="85" t="s">
        <v>60</v>
      </c>
      <c r="B26" s="86"/>
      <c r="C26" s="87"/>
      <c r="D26" s="88">
        <f t="shared" ref="D26:R26" si="6">SUM(D9:D25)</f>
        <v>1889900</v>
      </c>
      <c r="E26" s="89">
        <f t="shared" si="6"/>
        <v>325554.8</v>
      </c>
      <c r="F26" s="90">
        <f t="shared" si="6"/>
        <v>1564345.2</v>
      </c>
      <c r="G26" s="88">
        <f t="shared" si="6"/>
        <v>1889900</v>
      </c>
      <c r="H26" s="89">
        <f t="shared" si="6"/>
        <v>325554.8</v>
      </c>
      <c r="I26" s="90">
        <f t="shared" si="6"/>
        <v>1564345.2</v>
      </c>
      <c r="J26" s="88">
        <f t="shared" si="6"/>
        <v>0</v>
      </c>
      <c r="K26" s="89">
        <f t="shared" si="6"/>
        <v>0</v>
      </c>
      <c r="L26" s="90">
        <f t="shared" si="6"/>
        <v>0</v>
      </c>
      <c r="M26" s="88">
        <f t="shared" si="6"/>
        <v>0</v>
      </c>
      <c r="N26" s="89">
        <f t="shared" si="6"/>
        <v>0</v>
      </c>
      <c r="O26" s="90">
        <f t="shared" si="6"/>
        <v>0</v>
      </c>
      <c r="P26" s="88">
        <f t="shared" si="6"/>
        <v>0</v>
      </c>
      <c r="Q26" s="89">
        <f t="shared" si="6"/>
        <v>0</v>
      </c>
      <c r="R26" s="90">
        <f t="shared" si="6"/>
        <v>0</v>
      </c>
      <c r="S26" s="71"/>
      <c r="T26" s="71"/>
      <c r="V26" s="71"/>
      <c r="W26" s="71"/>
      <c r="X26" s="7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4C55-45ED-462A-A374-5023029457BB}">
  <sheetPr codeName="Лист2">
    <pageSetUpPr fitToPage="1"/>
  </sheetPr>
  <dimension ref="A1:O97"/>
  <sheetViews>
    <sheetView zoomScale="91" zoomScaleNormal="91" workbookViewId="0">
      <selection sqref="A1:D1"/>
    </sheetView>
  </sheetViews>
  <sheetFormatPr defaultRowHeight="18.75" outlineLevelRow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customWidth="1"/>
    <col min="6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38329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SUM(D6:D29)</f>
        <v>38329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0">
        <v>2210.1</v>
      </c>
      <c r="B6" s="11" t="s">
        <v>3</v>
      </c>
      <c r="C6" s="11"/>
      <c r="D6" s="12">
        <v>8000</v>
      </c>
      <c r="E6" s="7"/>
      <c r="F6" s="7"/>
      <c r="G6" s="7"/>
      <c r="I6" s="7"/>
      <c r="J6" s="7"/>
      <c r="K6" s="7"/>
      <c r="M6" s="7"/>
      <c r="N6" s="7"/>
      <c r="O6" s="7"/>
    </row>
    <row r="7" spans="1:15" hidden="1" x14ac:dyDescent="0.3">
      <c r="A7" s="10">
        <v>2210.1999999999998</v>
      </c>
      <c r="B7" s="11" t="s">
        <v>4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3"/>
      <c r="B8" s="14"/>
      <c r="C8" s="15">
        <f>SUM(C9:C10)</f>
        <v>0</v>
      </c>
      <c r="D8" s="12"/>
      <c r="E8" s="16">
        <f>D7-C8</f>
        <v>0</v>
      </c>
    </row>
    <row r="9" spans="1:15" hidden="1" collapsed="1" x14ac:dyDescent="0.3">
      <c r="A9" s="10"/>
      <c r="B9" s="17"/>
      <c r="C9" s="18"/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hidden="1" x14ac:dyDescent="0.3">
      <c r="A10" s="10"/>
      <c r="B10" s="19"/>
      <c r="C10" s="18"/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ht="16.5" hidden="1" customHeight="1" x14ac:dyDescent="0.3">
      <c r="A11" s="10">
        <v>2210.3000000000002</v>
      </c>
      <c r="B11" s="11" t="s">
        <v>5</v>
      </c>
      <c r="C11" s="11"/>
      <c r="D11" s="12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0">
        <v>2210.5</v>
      </c>
      <c r="B12" s="11" t="s">
        <v>6</v>
      </c>
      <c r="C12" s="11"/>
      <c r="D12" s="12"/>
      <c r="E12" s="7"/>
      <c r="F12" s="7"/>
      <c r="G12" s="7"/>
      <c r="I12" s="7"/>
      <c r="J12" s="7"/>
      <c r="K12" s="7"/>
      <c r="M12" s="7"/>
      <c r="N12" s="7"/>
      <c r="O12" s="7"/>
    </row>
    <row r="13" spans="1:15" ht="26.25" hidden="1" customHeight="1" outlineLevel="1" x14ac:dyDescent="0.3">
      <c r="A13" s="13"/>
      <c r="B13" s="14"/>
      <c r="C13" s="15">
        <f>SUM(C14:C15)</f>
        <v>0</v>
      </c>
      <c r="D13" s="18"/>
      <c r="E13" s="16">
        <f>D12-C13</f>
        <v>0</v>
      </c>
    </row>
    <row r="14" spans="1:15" hidden="1" collapsed="1" x14ac:dyDescent="0.3">
      <c r="A14" s="10"/>
      <c r="B14" s="17"/>
      <c r="C14" s="18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x14ac:dyDescent="0.3">
      <c r="A15" s="10">
        <v>2210.6</v>
      </c>
      <c r="B15" s="11" t="s">
        <v>7</v>
      </c>
      <c r="C15" s="11"/>
      <c r="D15" s="12">
        <v>4817</v>
      </c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0">
        <v>2210.6999999999998</v>
      </c>
      <c r="B16" s="11" t="s">
        <v>8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outlineLevel="1" x14ac:dyDescent="0.3">
      <c r="A17" s="13"/>
      <c r="B17" s="14"/>
      <c r="C17" s="15"/>
      <c r="D17" s="18"/>
      <c r="E17" s="16"/>
    </row>
    <row r="18" spans="1:15" hidden="1" collapsed="1" x14ac:dyDescent="0.3">
      <c r="A18" s="10"/>
      <c r="B18" s="17"/>
      <c r="C18" s="18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0"/>
      <c r="B19" s="17"/>
      <c r="C19" s="18"/>
      <c r="D19" s="18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0"/>
      <c r="B20" s="17"/>
      <c r="C20" s="18"/>
      <c r="D20" s="18"/>
      <c r="E20" s="7"/>
      <c r="F20" s="7"/>
      <c r="G20" s="7"/>
      <c r="I20" s="7"/>
      <c r="J20" s="7"/>
      <c r="K20" s="7"/>
      <c r="M20" s="7"/>
      <c r="N20" s="7"/>
      <c r="O20" s="7"/>
    </row>
    <row r="21" spans="1:15" hidden="1" x14ac:dyDescent="0.3">
      <c r="A21" s="10"/>
      <c r="B21" s="17"/>
      <c r="C21" s="18"/>
      <c r="D21" s="18"/>
      <c r="E21" s="7"/>
      <c r="F21" s="7"/>
      <c r="G21" s="7"/>
      <c r="I21" s="7"/>
      <c r="J21" s="7"/>
      <c r="K21" s="7"/>
      <c r="M21" s="7"/>
      <c r="N21" s="7"/>
      <c r="O21" s="7"/>
    </row>
    <row r="22" spans="1:15" hidden="1" x14ac:dyDescent="0.3">
      <c r="A22" s="10"/>
      <c r="B22" s="17"/>
      <c r="C22" s="18"/>
      <c r="D22" s="18"/>
      <c r="E22" s="7"/>
      <c r="F22" s="7"/>
      <c r="G22" s="7"/>
      <c r="I22" s="7"/>
      <c r="J22" s="7"/>
      <c r="K22" s="7"/>
      <c r="M22" s="7"/>
      <c r="N22" s="7"/>
      <c r="O22" s="7"/>
    </row>
    <row r="23" spans="1:15" hidden="1" x14ac:dyDescent="0.3">
      <c r="A23" s="10"/>
      <c r="B23" s="17"/>
      <c r="C23" s="18"/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0"/>
      <c r="B24" s="19"/>
      <c r="C24" s="18"/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0">
        <v>2210.9</v>
      </c>
      <c r="B25" s="11" t="s">
        <v>9</v>
      </c>
      <c r="C25" s="11"/>
      <c r="D25" s="12">
        <v>25512</v>
      </c>
      <c r="E25" s="7"/>
      <c r="F25" s="7"/>
      <c r="G25" s="7"/>
      <c r="I25" s="7"/>
      <c r="J25" s="7"/>
      <c r="K25" s="7"/>
      <c r="M25" s="7"/>
      <c r="N25" s="7"/>
      <c r="O25" s="7"/>
    </row>
    <row r="26" spans="1:15" hidden="1" outlineLevel="1" x14ac:dyDescent="0.3">
      <c r="A26" s="13"/>
      <c r="B26" s="14"/>
      <c r="C26" s="15">
        <f>SUM(C27:C28)</f>
        <v>25512</v>
      </c>
      <c r="D26" s="18"/>
      <c r="E26" s="16">
        <f>D25-C26</f>
        <v>0</v>
      </c>
    </row>
    <row r="27" spans="1:15" collapsed="1" x14ac:dyDescent="0.3">
      <c r="A27" s="10"/>
      <c r="B27" s="19" t="s">
        <v>10</v>
      </c>
      <c r="C27" s="18">
        <v>25512</v>
      </c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0"/>
      <c r="B28" s="20"/>
      <c r="C28" s="18"/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0">
        <v>2211.9</v>
      </c>
      <c r="B29" s="11" t="s">
        <v>11</v>
      </c>
      <c r="C29" s="11"/>
      <c r="D29" s="12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outlineLevel="1" x14ac:dyDescent="0.3">
      <c r="A30" s="13"/>
      <c r="B30" s="14"/>
      <c r="C30" s="15">
        <f>SUM(C31:C34)</f>
        <v>0</v>
      </c>
      <c r="D30" s="18"/>
      <c r="E30" s="16">
        <f>D29-C30</f>
        <v>0</v>
      </c>
    </row>
    <row r="31" spans="1:15" hidden="1" collapsed="1" x14ac:dyDescent="0.3">
      <c r="A31" s="10"/>
      <c r="B31" s="19"/>
      <c r="C31" s="18"/>
      <c r="D31" s="18"/>
      <c r="E31" s="7"/>
      <c r="F31" s="7"/>
      <c r="G31" s="7"/>
      <c r="I31" s="7"/>
      <c r="J31" s="7"/>
      <c r="K31" s="7"/>
      <c r="M31" s="7"/>
      <c r="N31" s="7"/>
      <c r="O31" s="7"/>
    </row>
    <row r="32" spans="1:15" hidden="1" x14ac:dyDescent="0.3">
      <c r="A32" s="10"/>
      <c r="B32" s="19"/>
      <c r="C32" s="18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0"/>
      <c r="B33" s="19"/>
      <c r="C33" s="18"/>
      <c r="D33" s="18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outlineLevel="1" x14ac:dyDescent="0.3">
      <c r="A34" s="7"/>
      <c r="B34" s="21"/>
      <c r="D34" s="3" t="b">
        <f>D4=D5</f>
        <v>1</v>
      </c>
      <c r="E34" s="7"/>
      <c r="F34" s="7"/>
      <c r="G34" s="7"/>
      <c r="I34" s="7"/>
      <c r="J34" s="7"/>
      <c r="K34" s="7"/>
      <c r="M34" s="7"/>
      <c r="N34" s="7"/>
      <c r="O34" s="7"/>
    </row>
    <row r="35" spans="1:15" collapsed="1" x14ac:dyDescent="0.3">
      <c r="A35" s="7"/>
      <c r="B35" s="21"/>
      <c r="D35" s="22" t="s">
        <v>12</v>
      </c>
      <c r="E35" s="7"/>
      <c r="F35" s="7"/>
      <c r="G35" s="7"/>
      <c r="I35" s="7"/>
      <c r="J35" s="7"/>
      <c r="K35" s="7"/>
      <c r="M35" s="7"/>
      <c r="N35" s="7"/>
      <c r="O35" s="7"/>
    </row>
    <row r="36" spans="1:15" x14ac:dyDescent="0.3">
      <c r="A36" s="7"/>
      <c r="B36" s="7"/>
      <c r="D36" s="22" t="s">
        <v>12</v>
      </c>
      <c r="E36" s="7"/>
      <c r="F36" s="7"/>
      <c r="G36" s="7"/>
      <c r="I36" s="7"/>
      <c r="J36" s="7"/>
      <c r="K36" s="7"/>
      <c r="M36" s="7"/>
      <c r="N36" s="7"/>
      <c r="O36" s="7"/>
    </row>
    <row r="37" spans="1:15" ht="14.25" customHeight="1" x14ac:dyDescent="0.3">
      <c r="D37" s="22" t="s">
        <v>12</v>
      </c>
    </row>
    <row r="38" spans="1:15" ht="39.75" customHeight="1" x14ac:dyDescent="0.3">
      <c r="A38" s="4">
        <v>2240</v>
      </c>
      <c r="B38" s="5" t="s">
        <v>13</v>
      </c>
      <c r="C38" s="5"/>
      <c r="D38" s="6">
        <f>ЦПРПП!H13</f>
        <v>6394</v>
      </c>
      <c r="E38" s="23">
        <f>D39-D38</f>
        <v>0</v>
      </c>
      <c r="F38" s="7"/>
      <c r="G38" s="7"/>
      <c r="I38" s="7"/>
      <c r="J38" s="7"/>
      <c r="K38" s="7"/>
      <c r="M38" s="7"/>
      <c r="N38" s="7"/>
      <c r="O38" s="7"/>
    </row>
    <row r="39" spans="1:15" hidden="1" outlineLevel="1" x14ac:dyDescent="0.3">
      <c r="A39" s="24">
        <v>2240</v>
      </c>
      <c r="B39" s="24"/>
      <c r="C39" s="9"/>
      <c r="D39" s="9">
        <f>SUM(D40:D74)</f>
        <v>6394</v>
      </c>
      <c r="E39" s="7" t="b">
        <f>D38=D39</f>
        <v>1</v>
      </c>
    </row>
    <row r="40" spans="1:15" collapsed="1" x14ac:dyDescent="0.3">
      <c r="A40" s="13">
        <v>2240.1</v>
      </c>
      <c r="B40" s="11" t="s">
        <v>14</v>
      </c>
      <c r="C40" s="11"/>
      <c r="D40" s="12">
        <v>2164</v>
      </c>
    </row>
    <row r="41" spans="1:15" hidden="1" x14ac:dyDescent="0.3">
      <c r="A41" s="13">
        <v>2240.1999999999998</v>
      </c>
      <c r="B41" s="25" t="s">
        <v>15</v>
      </c>
      <c r="C41" s="26"/>
      <c r="D41" s="12"/>
    </row>
    <row r="42" spans="1:15" hidden="1" outlineLevel="1" x14ac:dyDescent="0.3">
      <c r="A42" s="13">
        <v>2240.3000000000002</v>
      </c>
      <c r="B42" s="25" t="s">
        <v>16</v>
      </c>
      <c r="C42" s="26"/>
      <c r="D42" s="12"/>
      <c r="E42" s="16"/>
    </row>
    <row r="43" spans="1:15" collapsed="1" x14ac:dyDescent="0.3">
      <c r="A43" s="13"/>
      <c r="B43" s="14"/>
      <c r="C43" s="15">
        <f>SUM(C44:C48)</f>
        <v>0</v>
      </c>
      <c r="D43" s="18"/>
    </row>
    <row r="44" spans="1:15" hidden="1" x14ac:dyDescent="0.3">
      <c r="A44" s="13"/>
      <c r="B44" s="19"/>
      <c r="C44" s="18"/>
      <c r="D44" s="18"/>
    </row>
    <row r="45" spans="1:15" hidden="1" x14ac:dyDescent="0.3">
      <c r="A45" s="13"/>
      <c r="B45" s="19"/>
      <c r="C45" s="18"/>
      <c r="D45" s="18"/>
    </row>
    <row r="46" spans="1:15" hidden="1" x14ac:dyDescent="0.3">
      <c r="A46" s="13"/>
      <c r="B46" s="19"/>
      <c r="C46" s="18"/>
      <c r="D46" s="18"/>
    </row>
    <row r="47" spans="1:15" hidden="1" x14ac:dyDescent="0.3">
      <c r="A47" s="13"/>
      <c r="B47" s="19"/>
      <c r="C47" s="18"/>
      <c r="D47" s="18"/>
    </row>
    <row r="48" spans="1:15" hidden="1" x14ac:dyDescent="0.3">
      <c r="A48" s="13"/>
      <c r="B48" s="13"/>
      <c r="C48" s="18"/>
      <c r="D48" s="18"/>
    </row>
    <row r="49" spans="1:4" hidden="1" x14ac:dyDescent="0.3">
      <c r="A49" s="13">
        <v>2240.4</v>
      </c>
      <c r="B49" s="25" t="s">
        <v>17</v>
      </c>
      <c r="C49" s="26"/>
      <c r="D49" s="12"/>
    </row>
    <row r="50" spans="1:4" hidden="1" outlineLevel="1" x14ac:dyDescent="0.3">
      <c r="A50" s="13">
        <v>2240.5</v>
      </c>
      <c r="B50" s="25" t="s">
        <v>18</v>
      </c>
      <c r="C50" s="26"/>
      <c r="D50" s="12"/>
    </row>
    <row r="51" spans="1:4" collapsed="1" x14ac:dyDescent="0.3">
      <c r="A51" s="13"/>
      <c r="B51" s="14"/>
      <c r="C51" s="15">
        <f>SUM(C52:C54)</f>
        <v>0</v>
      </c>
      <c r="D51" s="18"/>
    </row>
    <row r="52" spans="1:4" hidden="1" x14ac:dyDescent="0.3">
      <c r="A52" s="13"/>
      <c r="B52" s="17"/>
      <c r="C52" s="18"/>
      <c r="D52" s="18"/>
    </row>
    <row r="53" spans="1:4" hidden="1" x14ac:dyDescent="0.3">
      <c r="A53" s="13"/>
      <c r="B53" s="17"/>
      <c r="C53" s="18"/>
      <c r="D53" s="18"/>
    </row>
    <row r="54" spans="1:4" hidden="1" x14ac:dyDescent="0.3">
      <c r="A54" s="13"/>
      <c r="B54" s="17"/>
      <c r="C54" s="18"/>
      <c r="D54" s="18"/>
    </row>
    <row r="55" spans="1:4" hidden="1" x14ac:dyDescent="0.3">
      <c r="A55" s="13">
        <v>2240.6</v>
      </c>
      <c r="B55" s="25" t="s">
        <v>19</v>
      </c>
      <c r="C55" s="26"/>
      <c r="D55" s="12"/>
    </row>
    <row r="56" spans="1:4" hidden="1" x14ac:dyDescent="0.3">
      <c r="A56" s="13">
        <v>2240.6999999999998</v>
      </c>
      <c r="B56" s="25" t="s">
        <v>20</v>
      </c>
      <c r="C56" s="26"/>
      <c r="D56" s="12"/>
    </row>
    <row r="57" spans="1:4" hidden="1" x14ac:dyDescent="0.3">
      <c r="A57" s="13">
        <v>2240.8000000000002</v>
      </c>
      <c r="B57" s="25" t="s">
        <v>21</v>
      </c>
      <c r="C57" s="26"/>
      <c r="D57" s="12"/>
    </row>
    <row r="58" spans="1:4" hidden="1" x14ac:dyDescent="0.3">
      <c r="A58" s="13">
        <v>2240.9</v>
      </c>
      <c r="B58" s="25" t="s">
        <v>22</v>
      </c>
      <c r="C58" s="26"/>
      <c r="D58" s="12"/>
    </row>
    <row r="59" spans="1:4" hidden="1" x14ac:dyDescent="0.3">
      <c r="A59" s="13">
        <v>2241.1</v>
      </c>
      <c r="B59" s="25" t="s">
        <v>23</v>
      </c>
      <c r="C59" s="26"/>
      <c r="D59" s="12"/>
    </row>
    <row r="60" spans="1:4" hidden="1" x14ac:dyDescent="0.3">
      <c r="A60" s="13">
        <v>2241.1999999999998</v>
      </c>
      <c r="B60" s="25" t="s">
        <v>24</v>
      </c>
      <c r="C60" s="26"/>
      <c r="D60" s="12"/>
    </row>
    <row r="61" spans="1:4" x14ac:dyDescent="0.3">
      <c r="A61" s="13">
        <v>2241.3000000000002</v>
      </c>
      <c r="B61" s="25" t="s">
        <v>25</v>
      </c>
      <c r="C61" s="26"/>
      <c r="D61" s="12">
        <v>390</v>
      </c>
    </row>
    <row r="62" spans="1:4" hidden="1" x14ac:dyDescent="0.3">
      <c r="A62" s="13">
        <v>2241.4</v>
      </c>
      <c r="B62" s="25" t="s">
        <v>26</v>
      </c>
      <c r="C62" s="26"/>
      <c r="D62" s="12"/>
    </row>
    <row r="63" spans="1:4" hidden="1" x14ac:dyDescent="0.3">
      <c r="A63" s="13">
        <v>2241.5</v>
      </c>
      <c r="B63" s="25" t="s">
        <v>27</v>
      </c>
      <c r="C63" s="26"/>
      <c r="D63" s="12"/>
    </row>
    <row r="64" spans="1:4" hidden="1" x14ac:dyDescent="0.3">
      <c r="A64" s="13">
        <v>2241.6</v>
      </c>
      <c r="B64" s="27" t="s">
        <v>28</v>
      </c>
      <c r="C64" s="26"/>
      <c r="D64" s="12"/>
    </row>
    <row r="65" spans="1:4" hidden="1" x14ac:dyDescent="0.3">
      <c r="A65" s="13">
        <v>2241.6999999999998</v>
      </c>
      <c r="B65" s="25" t="s">
        <v>29</v>
      </c>
      <c r="C65" s="26"/>
      <c r="D65" s="12"/>
    </row>
    <row r="66" spans="1:4" x14ac:dyDescent="0.3">
      <c r="A66" s="13">
        <v>2241.9</v>
      </c>
      <c r="B66" s="25" t="s">
        <v>30</v>
      </c>
      <c r="C66" s="26"/>
      <c r="D66" s="12">
        <v>3840</v>
      </c>
    </row>
    <row r="67" spans="1:4" x14ac:dyDescent="0.3">
      <c r="A67" s="13"/>
      <c r="B67" s="14"/>
      <c r="C67" s="15">
        <f>SUM(C68:C76)</f>
        <v>3840</v>
      </c>
      <c r="D67" s="28"/>
    </row>
    <row r="68" spans="1:4" x14ac:dyDescent="0.3">
      <c r="A68" s="13"/>
      <c r="B68" s="17" t="s">
        <v>31</v>
      </c>
      <c r="C68" s="18">
        <f>540+1440</f>
        <v>1980</v>
      </c>
      <c r="D68" s="18"/>
    </row>
    <row r="69" spans="1:4" x14ac:dyDescent="0.3">
      <c r="A69" s="13"/>
      <c r="B69" s="17" t="s">
        <v>32</v>
      </c>
      <c r="C69" s="18">
        <v>1860</v>
      </c>
      <c r="D69" s="18"/>
    </row>
    <row r="70" spans="1:4" hidden="1" x14ac:dyDescent="0.3">
      <c r="A70" s="13"/>
      <c r="B70" s="29"/>
      <c r="C70" s="18"/>
      <c r="D70" s="18"/>
    </row>
    <row r="71" spans="1:4" hidden="1" x14ac:dyDescent="0.3">
      <c r="A71" s="13"/>
      <c r="B71" s="29"/>
      <c r="C71" s="18"/>
      <c r="D71" s="18"/>
    </row>
    <row r="72" spans="1:4" hidden="1" x14ac:dyDescent="0.3">
      <c r="A72" s="13"/>
      <c r="B72" s="17"/>
      <c r="C72" s="18"/>
      <c r="D72" s="18"/>
    </row>
    <row r="73" spans="1:4" hidden="1" x14ac:dyDescent="0.3">
      <c r="A73" s="13"/>
      <c r="B73" s="17"/>
      <c r="C73" s="18"/>
      <c r="D73" s="18"/>
    </row>
    <row r="74" spans="1:4" hidden="1" x14ac:dyDescent="0.3">
      <c r="A74" s="13"/>
      <c r="B74" s="17"/>
      <c r="C74" s="18"/>
      <c r="D74" s="18"/>
    </row>
    <row r="75" spans="1:4" hidden="1" x14ac:dyDescent="0.3"/>
    <row r="76" spans="1:4" hidden="1" x14ac:dyDescent="0.3"/>
    <row r="77" spans="1:4" hidden="1" x14ac:dyDescent="0.3"/>
    <row r="78" spans="1:4" hidden="1" x14ac:dyDescent="0.3"/>
    <row r="79" spans="1:4" hidden="1" x14ac:dyDescent="0.3"/>
    <row r="80" spans="1:4" hidden="1" x14ac:dyDescent="0.3"/>
    <row r="81" spans="3:4" hidden="1" x14ac:dyDescent="0.3"/>
    <row r="82" spans="3:4" hidden="1" x14ac:dyDescent="0.3"/>
    <row r="83" spans="3:4" hidden="1" x14ac:dyDescent="0.3"/>
    <row r="84" spans="3:4" hidden="1" x14ac:dyDescent="0.3"/>
    <row r="85" spans="3:4" hidden="1" x14ac:dyDescent="0.3">
      <c r="C85" s="2"/>
      <c r="D85" s="2"/>
    </row>
    <row r="86" spans="3:4" hidden="1" x14ac:dyDescent="0.3">
      <c r="C86" s="2"/>
      <c r="D86" s="2"/>
    </row>
    <row r="87" spans="3:4" hidden="1" x14ac:dyDescent="0.3">
      <c r="C87" s="2"/>
      <c r="D87" s="2"/>
    </row>
    <row r="88" spans="3:4" hidden="1" x14ac:dyDescent="0.3">
      <c r="C88" s="2"/>
      <c r="D88" s="2"/>
    </row>
    <row r="89" spans="3:4" hidden="1" x14ac:dyDescent="0.3">
      <c r="C89" s="2"/>
      <c r="D89" s="2"/>
    </row>
    <row r="90" spans="3:4" hidden="1" x14ac:dyDescent="0.3">
      <c r="C90" s="2"/>
      <c r="D90" s="2"/>
    </row>
    <row r="91" spans="3:4" hidden="1" x14ac:dyDescent="0.3">
      <c r="C91" s="2"/>
      <c r="D91" s="2"/>
    </row>
    <row r="92" spans="3:4" hidden="1" x14ac:dyDescent="0.3">
      <c r="C92" s="2"/>
      <c r="D92" s="2"/>
    </row>
    <row r="93" spans="3:4" hidden="1" x14ac:dyDescent="0.3">
      <c r="C93" s="2"/>
      <c r="D93" s="2"/>
    </row>
    <row r="94" spans="3:4" hidden="1" x14ac:dyDescent="0.3">
      <c r="C94" s="2"/>
      <c r="D94" s="2"/>
    </row>
    <row r="95" spans="3:4" hidden="1" x14ac:dyDescent="0.3">
      <c r="C95" s="2"/>
      <c r="D95" s="2"/>
    </row>
    <row r="96" spans="3:4" hidden="1" x14ac:dyDescent="0.3">
      <c r="C96" s="2"/>
      <c r="D96" s="2"/>
    </row>
    <row r="97" spans="3:4" hidden="1" x14ac:dyDescent="0.3">
      <c r="C97" s="2"/>
      <c r="D97" s="2"/>
    </row>
  </sheetData>
  <sheetProtection sheet="1" objects="1" scenarios="1"/>
  <mergeCells count="29">
    <mergeCell ref="B62:C62"/>
    <mergeCell ref="B63:C63"/>
    <mergeCell ref="B64:C64"/>
    <mergeCell ref="B65:C65"/>
    <mergeCell ref="B66:C66"/>
    <mergeCell ref="B56:C56"/>
    <mergeCell ref="B57:C57"/>
    <mergeCell ref="B58:C58"/>
    <mergeCell ref="B59:C59"/>
    <mergeCell ref="B60:C60"/>
    <mergeCell ref="B61:C61"/>
    <mergeCell ref="B40:C40"/>
    <mergeCell ref="B41:C41"/>
    <mergeCell ref="B42:C42"/>
    <mergeCell ref="B49:C49"/>
    <mergeCell ref="B50:C50"/>
    <mergeCell ref="B55:C55"/>
    <mergeCell ref="B12:C12"/>
    <mergeCell ref="B15:C15"/>
    <mergeCell ref="B16:C16"/>
    <mergeCell ref="B25:C25"/>
    <mergeCell ref="B29:C29"/>
    <mergeCell ref="B38:C38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2023-05-03T13:18:47Z</dcterms:created>
  <dcterms:modified xsi:type="dcterms:W3CDTF">2023-05-03T13:18:48Z</dcterms:modified>
</cp:coreProperties>
</file>