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AB9D2D76-9014-4D9C-81CB-CE6862F640EB}" xr6:coauthVersionLast="36" xr6:coauthVersionMax="36" xr10:uidLastSave="{00000000-0000-0000-0000-000000000000}"/>
  <bookViews>
    <workbookView xWindow="0" yWindow="0" windowWidth="28800" windowHeight="12225" xr2:uid="{8B168AB9-6E69-4502-B172-14983BEEA588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4" i="2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G18" i="3" s="1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G13" i="3" s="1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E9" i="3"/>
  <c r="C92" i="2"/>
  <c r="E92" i="2" s="1"/>
  <c r="C71" i="2"/>
  <c r="E71" i="2" s="1"/>
  <c r="C63" i="2"/>
  <c r="E63" i="2" s="1"/>
  <c r="D59" i="2"/>
  <c r="D101" i="2" s="1"/>
  <c r="C42" i="2"/>
  <c r="E42" i="2" s="1"/>
  <c r="C34" i="2"/>
  <c r="E34" i="2" s="1"/>
  <c r="C18" i="2"/>
  <c r="E18" i="2" s="1"/>
  <c r="C8" i="2"/>
  <c r="E8" i="2" s="1"/>
  <c r="D5" i="2"/>
  <c r="D54" i="2" s="1"/>
  <c r="E59" i="2" l="1"/>
  <c r="E5" i="2"/>
  <c r="G9" i="3"/>
  <c r="G12" i="3"/>
  <c r="G17" i="3"/>
  <c r="G21" i="3"/>
  <c r="G25" i="3"/>
  <c r="G23" i="3"/>
  <c r="G11" i="3"/>
  <c r="G16" i="3"/>
  <c r="G22" i="3"/>
  <c r="G10" i="3"/>
  <c r="E27" i="3"/>
  <c r="G15" i="3"/>
  <c r="G20" i="3"/>
  <c r="G26" i="3"/>
  <c r="S27" i="3"/>
  <c r="F27" i="3"/>
  <c r="G14" i="3"/>
  <c r="G19" i="3"/>
  <c r="G24" i="3"/>
  <c r="M27" i="3"/>
  <c r="J27" i="3"/>
  <c r="P27" i="3"/>
  <c r="G27" i="3" l="1"/>
</calcChain>
</file>

<file path=xl/sharedStrings.xml><?xml version="1.0" encoding="utf-8"?>
<sst xmlns="http://schemas.openxmlformats.org/spreadsheetml/2006/main" count="93" uniqueCount="77">
  <si>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</si>
  <si>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</si>
  <si>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</si>
  <si>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</si>
  <si>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</si>
  <si>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</si>
  <si>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</si>
  <si>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вікна металопластикові 2 шт. / 02.2023</t>
  </si>
  <si>
    <t>господарчі товари / 03.2023</t>
  </si>
  <si>
    <t>будівельні матеріали / 03.2023</t>
  </si>
  <si>
    <t>лед світильники / 03.2023</t>
  </si>
  <si>
    <t>електротовари / 04.2023</t>
  </si>
  <si>
    <t xml:space="preserve">Миючі засоби    </t>
  </si>
  <si>
    <t>Меблі</t>
  </si>
  <si>
    <t>Бензин</t>
  </si>
  <si>
    <t>Запчастини</t>
  </si>
  <si>
    <t>запчастини / 06.2023</t>
  </si>
  <si>
    <t>Ін.матеріали</t>
  </si>
  <si>
    <t>дзеркало  / 03.2023</t>
  </si>
  <si>
    <t>ролети тканеві / 04.2023</t>
  </si>
  <si>
    <t>робоча форма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</si>
  <si>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</si>
  <si>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</si>
  <si>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</si>
  <si>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</si>
  <si>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</si>
  <si>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</si>
  <si>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</si>
  <si>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діагностика та поточний ремонт авто / 03.2023</t>
  </si>
  <si>
    <t>поточний ремонт кр. заб. за 2022р. / 03.2023</t>
  </si>
  <si>
    <t>поточний ремонт кабінету / 05.2023</t>
  </si>
  <si>
    <t xml:space="preserve"> поточний ремонт авто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</si>
  <si>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</si>
  <si>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</si>
  <si>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</si>
  <si>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</si>
  <si>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</si>
  <si>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</si>
  <si>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</si>
  <si>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</si>
  <si>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</si>
  <si>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</si>
  <si>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</si>
  <si>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</si>
  <si>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</si>
  <si>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Кошторисні призначення та касові видатки 
Управління освіти Нововолинської міської ради Волинської обл.,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</si>
  <si>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</si>
  <si>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</si>
  <si>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</si>
  <si>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</si>
  <si>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</si>
  <si>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</si>
  <si>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</si>
  <si>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</si>
  <si>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</si>
  <si>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</si>
  <si>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</si>
  <si>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</si>
  <si>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</si>
  <si>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</si>
  <si>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</si>
  <si>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</si>
  <si>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</si>
  <si>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</si>
  <si>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</si>
  <si>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</si>
  <si>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</si>
  <si>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</si>
  <si>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</si>
  <si>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</si>
  <si>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</si>
  <si>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</si>
  <si>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</si>
  <si>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</si>
  <si>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</si>
  <si>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</si>
  <si>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централізованого господарського обслуговування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</si>
</sst>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C84A90D8-8AF6-4C6E-B620-E283C609B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2A-2214-45E5-B406-57C2CADCBD71}">
  <sheetPr codeName="Лист1"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9" customWidth="1"/>
    <col min="2" max="2" width="8.28515625" style="107" customWidth="1"/>
    <col min="3" max="3" width="16" style="108" customWidth="1"/>
    <col min="4" max="4" width="33.28515625" style="75" customWidth="1"/>
    <col min="5" max="5" width="21.85546875" style="75" customWidth="1"/>
    <col min="6" max="6" width="23" style="108" customWidth="1"/>
    <col min="7" max="7" width="22.28515625" style="108" customWidth="1"/>
    <col min="8" max="8" width="21.7109375" style="108" customWidth="1"/>
    <col min="9" max="10" width="23" style="108" customWidth="1"/>
    <col min="11" max="11" width="19.85546875" style="75" hidden="1" customWidth="1"/>
    <col min="12" max="13" width="18.5703125" style="108" hidden="1" customWidth="1"/>
    <col min="14" max="14" width="21" style="108" hidden="1" customWidth="1"/>
    <col min="15" max="15" width="23.5703125" style="108" hidden="1" customWidth="1"/>
    <col min="16" max="16" width="21" style="108" hidden="1" customWidth="1"/>
    <col min="17" max="17" width="19.42578125" style="75" hidden="1" customWidth="1"/>
    <col min="18" max="19" width="19.42578125" style="108" hidden="1" customWidth="1"/>
    <col min="20" max="16384" width="9.140625" style="75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45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46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47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48</v>
      </c>
      <c r="B6" s="40" t="s">
        <v>49</v>
      </c>
      <c r="C6" s="41" t="s">
        <v>50</v>
      </c>
      <c r="D6" s="42"/>
      <c r="E6" s="43" t="s">
        <v>51</v>
      </c>
      <c r="F6" s="44"/>
      <c r="G6" s="45"/>
      <c r="H6" s="43" t="s">
        <v>52</v>
      </c>
      <c r="I6" s="44"/>
      <c r="J6" s="45"/>
      <c r="K6" s="46" t="s">
        <v>53</v>
      </c>
      <c r="L6" s="47"/>
      <c r="M6" s="45"/>
      <c r="N6" s="46" t="s">
        <v>54</v>
      </c>
      <c r="O6" s="47"/>
      <c r="P6" s="48"/>
      <c r="Q6" s="46" t="s">
        <v>55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56</v>
      </c>
      <c r="F7" s="54" t="s">
        <v>57</v>
      </c>
      <c r="G7" s="54" t="s">
        <v>58</v>
      </c>
      <c r="H7" s="53" t="s">
        <v>56</v>
      </c>
      <c r="I7" s="54" t="s">
        <v>57</v>
      </c>
      <c r="J7" s="54" t="s">
        <v>58</v>
      </c>
      <c r="K7" s="53" t="s">
        <v>56</v>
      </c>
      <c r="L7" s="54" t="s">
        <v>57</v>
      </c>
      <c r="M7" s="54" t="s">
        <v>58</v>
      </c>
      <c r="N7" s="53" t="s">
        <v>56</v>
      </c>
      <c r="O7" s="54" t="s">
        <v>57</v>
      </c>
      <c r="P7" s="54" t="s">
        <v>58</v>
      </c>
      <c r="Q7" s="53" t="s">
        <v>56</v>
      </c>
      <c r="R7" s="54" t="s">
        <v>57</v>
      </c>
      <c r="S7" s="54" t="s">
        <v>58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76</v>
      </c>
      <c r="B9" s="67">
        <v>2111</v>
      </c>
      <c r="C9" s="68" t="s">
        <v>59</v>
      </c>
      <c r="D9" s="69"/>
      <c r="E9" s="70">
        <f t="shared" ref="E9:G26" si="0">H9+K9+N9+Q9</f>
        <v>1142420</v>
      </c>
      <c r="F9" s="71">
        <f t="shared" si="0"/>
        <v>588153.13</v>
      </c>
      <c r="G9" s="100">
        <f t="shared" si="0"/>
        <v>554266.87</v>
      </c>
      <c r="H9" s="72">
        <v>1142420</v>
      </c>
      <c r="I9" s="73">
        <v>588153.13</v>
      </c>
      <c r="J9" s="101">
        <f>H9-I9</f>
        <v>554266.87</v>
      </c>
      <c r="K9" s="102">
        <v>0</v>
      </c>
      <c r="L9" s="103">
        <v>0</v>
      </c>
      <c r="M9" s="74">
        <f>K9-L9</f>
        <v>0</v>
      </c>
      <c r="N9" s="102">
        <v>0</v>
      </c>
      <c r="O9" s="103">
        <v>0</v>
      </c>
      <c r="P9" s="74">
        <f>N9-O9</f>
        <v>0</v>
      </c>
      <c r="Q9" s="72">
        <v>0</v>
      </c>
      <c r="R9" s="73">
        <v>0</v>
      </c>
      <c r="S9" s="74">
        <f>Q9-R9</f>
        <v>0</v>
      </c>
    </row>
    <row r="10" spans="1:19" ht="18.75" customHeight="1" x14ac:dyDescent="0.2">
      <c r="A10" s="66"/>
      <c r="B10" s="76">
        <v>2120</v>
      </c>
      <c r="C10" s="77" t="s">
        <v>60</v>
      </c>
      <c r="D10" s="78"/>
      <c r="E10" s="79">
        <f t="shared" si="0"/>
        <v>251280</v>
      </c>
      <c r="F10" s="80">
        <f t="shared" si="0"/>
        <v>132047.67999999999</v>
      </c>
      <c r="G10" s="104">
        <f t="shared" si="0"/>
        <v>119232.32000000001</v>
      </c>
      <c r="H10" s="72">
        <v>251280</v>
      </c>
      <c r="I10" s="82">
        <v>132047.67999999999</v>
      </c>
      <c r="J10" s="101">
        <f>H10-I10</f>
        <v>119232.32000000001</v>
      </c>
      <c r="K10" s="72">
        <v>0</v>
      </c>
      <c r="L10" s="82">
        <v>0</v>
      </c>
      <c r="M10" s="74">
        <f>K10-L10</f>
        <v>0</v>
      </c>
      <c r="N10" s="72">
        <v>0</v>
      </c>
      <c r="O10" s="82">
        <v>0</v>
      </c>
      <c r="P10" s="74">
        <f>N10-O10</f>
        <v>0</v>
      </c>
      <c r="Q10" s="72">
        <v>0</v>
      </c>
      <c r="R10" s="82">
        <v>0</v>
      </c>
      <c r="S10" s="74">
        <f>Q10-R10</f>
        <v>0</v>
      </c>
    </row>
    <row r="11" spans="1:19" ht="18.75" customHeight="1" x14ac:dyDescent="0.2">
      <c r="A11" s="66"/>
      <c r="B11" s="76">
        <v>2210</v>
      </c>
      <c r="C11" s="77" t="s">
        <v>1</v>
      </c>
      <c r="D11" s="78"/>
      <c r="E11" s="79">
        <f t="shared" si="0"/>
        <v>253000</v>
      </c>
      <c r="F11" s="80">
        <f t="shared" si="0"/>
        <v>166048.01999999999</v>
      </c>
      <c r="G11" s="104">
        <f t="shared" si="0"/>
        <v>86951.98000000001</v>
      </c>
      <c r="H11" s="72">
        <v>253000</v>
      </c>
      <c r="I11" s="82">
        <v>166048.01999999999</v>
      </c>
      <c r="J11" s="101">
        <f t="shared" ref="J11:J25" si="1">H11-I11</f>
        <v>86951.98000000001</v>
      </c>
      <c r="K11" s="72">
        <v>0</v>
      </c>
      <c r="L11" s="82">
        <v>0</v>
      </c>
      <c r="M11" s="74">
        <f t="shared" ref="M11:M25" si="2">K11-L11</f>
        <v>0</v>
      </c>
      <c r="N11" s="72">
        <v>0</v>
      </c>
      <c r="O11" s="82">
        <v>0</v>
      </c>
      <c r="P11" s="74">
        <f t="shared" ref="P11:P25" si="3">N11-O11</f>
        <v>0</v>
      </c>
      <c r="Q11" s="72">
        <v>0</v>
      </c>
      <c r="R11" s="82">
        <v>0</v>
      </c>
      <c r="S11" s="74">
        <f t="shared" ref="S11:S25" si="4">Q11-R11</f>
        <v>0</v>
      </c>
    </row>
    <row r="12" spans="1:19" ht="18.75" customHeight="1" x14ac:dyDescent="0.2">
      <c r="A12" s="66"/>
      <c r="B12" s="76">
        <v>2220</v>
      </c>
      <c r="C12" s="77" t="s">
        <v>61</v>
      </c>
      <c r="D12" s="78"/>
      <c r="E12" s="79">
        <f t="shared" si="0"/>
        <v>0</v>
      </c>
      <c r="F12" s="80">
        <f t="shared" si="0"/>
        <v>0</v>
      </c>
      <c r="G12" s="81">
        <f t="shared" si="0"/>
        <v>0</v>
      </c>
      <c r="H12" s="83">
        <v>0</v>
      </c>
      <c r="I12" s="84">
        <v>0</v>
      </c>
      <c r="J12" s="74">
        <f t="shared" si="1"/>
        <v>0</v>
      </c>
      <c r="K12" s="83">
        <v>0</v>
      </c>
      <c r="L12" s="84">
        <v>0</v>
      </c>
      <c r="M12" s="74">
        <f t="shared" si="2"/>
        <v>0</v>
      </c>
      <c r="N12" s="83">
        <v>0</v>
      </c>
      <c r="O12" s="84">
        <v>0</v>
      </c>
      <c r="P12" s="74">
        <f t="shared" si="3"/>
        <v>0</v>
      </c>
      <c r="Q12" s="83">
        <v>0</v>
      </c>
      <c r="R12" s="84">
        <v>0</v>
      </c>
      <c r="S12" s="74">
        <f t="shared" si="4"/>
        <v>0</v>
      </c>
    </row>
    <row r="13" spans="1:19" ht="18.75" customHeight="1" x14ac:dyDescent="0.2">
      <c r="A13" s="66"/>
      <c r="B13" s="76">
        <v>2230</v>
      </c>
      <c r="C13" s="77" t="s">
        <v>62</v>
      </c>
      <c r="D13" s="78"/>
      <c r="E13" s="79">
        <f t="shared" si="0"/>
        <v>0</v>
      </c>
      <c r="F13" s="80">
        <f t="shared" si="0"/>
        <v>0</v>
      </c>
      <c r="G13" s="104">
        <f t="shared" si="0"/>
        <v>0</v>
      </c>
      <c r="H13" s="72">
        <v>0</v>
      </c>
      <c r="I13" s="82">
        <v>0</v>
      </c>
      <c r="J13" s="101">
        <f t="shared" si="1"/>
        <v>0</v>
      </c>
      <c r="K13" s="72">
        <v>0</v>
      </c>
      <c r="L13" s="82">
        <v>0</v>
      </c>
      <c r="M13" s="74">
        <f t="shared" si="2"/>
        <v>0</v>
      </c>
      <c r="N13" s="72">
        <v>0</v>
      </c>
      <c r="O13" s="82">
        <v>0</v>
      </c>
      <c r="P13" s="74">
        <f t="shared" si="3"/>
        <v>0</v>
      </c>
      <c r="Q13" s="72">
        <v>0</v>
      </c>
      <c r="R13" s="82">
        <v>0</v>
      </c>
      <c r="S13" s="74">
        <f t="shared" si="4"/>
        <v>0</v>
      </c>
    </row>
    <row r="14" spans="1:19" ht="18.75" customHeight="1" x14ac:dyDescent="0.2">
      <c r="A14" s="66"/>
      <c r="B14" s="76">
        <v>2240</v>
      </c>
      <c r="C14" s="77" t="s">
        <v>22</v>
      </c>
      <c r="D14" s="78"/>
      <c r="E14" s="79">
        <f t="shared" si="0"/>
        <v>163100</v>
      </c>
      <c r="F14" s="80">
        <f t="shared" si="0"/>
        <v>55868</v>
      </c>
      <c r="G14" s="104">
        <f t="shared" si="0"/>
        <v>107232</v>
      </c>
      <c r="H14" s="72">
        <v>163100</v>
      </c>
      <c r="I14" s="82">
        <v>55868</v>
      </c>
      <c r="J14" s="101">
        <f t="shared" si="1"/>
        <v>107232</v>
      </c>
      <c r="K14" s="72">
        <v>0</v>
      </c>
      <c r="L14" s="82">
        <v>0</v>
      </c>
      <c r="M14" s="74">
        <f t="shared" si="2"/>
        <v>0</v>
      </c>
      <c r="N14" s="72">
        <v>0</v>
      </c>
      <c r="O14" s="82">
        <v>0</v>
      </c>
      <c r="P14" s="74">
        <f t="shared" si="3"/>
        <v>0</v>
      </c>
      <c r="Q14" s="72">
        <v>0</v>
      </c>
      <c r="R14" s="82">
        <v>0</v>
      </c>
      <c r="S14" s="74">
        <f t="shared" si="4"/>
        <v>0</v>
      </c>
    </row>
    <row r="15" spans="1:19" ht="18.75" customHeight="1" x14ac:dyDescent="0.2">
      <c r="A15" s="66"/>
      <c r="B15" s="76">
        <v>2250</v>
      </c>
      <c r="C15" s="77" t="s">
        <v>63</v>
      </c>
      <c r="D15" s="78"/>
      <c r="E15" s="79">
        <f t="shared" si="0"/>
        <v>2000</v>
      </c>
      <c r="F15" s="80">
        <f t="shared" si="0"/>
        <v>300</v>
      </c>
      <c r="G15" s="104">
        <f t="shared" si="0"/>
        <v>1700</v>
      </c>
      <c r="H15" s="72">
        <v>2000</v>
      </c>
      <c r="I15" s="82">
        <v>300</v>
      </c>
      <c r="J15" s="101">
        <f t="shared" si="1"/>
        <v>1700</v>
      </c>
      <c r="K15" s="72">
        <v>0</v>
      </c>
      <c r="L15" s="82">
        <v>0</v>
      </c>
      <c r="M15" s="74">
        <f t="shared" si="2"/>
        <v>0</v>
      </c>
      <c r="N15" s="72">
        <v>0</v>
      </c>
      <c r="O15" s="82">
        <v>0</v>
      </c>
      <c r="P15" s="74">
        <f t="shared" si="3"/>
        <v>0</v>
      </c>
      <c r="Q15" s="72">
        <v>0</v>
      </c>
      <c r="R15" s="82">
        <v>0</v>
      </c>
      <c r="S15" s="74">
        <f t="shared" si="4"/>
        <v>0</v>
      </c>
    </row>
    <row r="16" spans="1:19" ht="18.75" customHeight="1" x14ac:dyDescent="0.2">
      <c r="A16" s="66"/>
      <c r="B16" s="76">
        <v>2271</v>
      </c>
      <c r="C16" s="77" t="s">
        <v>64</v>
      </c>
      <c r="D16" s="78"/>
      <c r="E16" s="79">
        <f t="shared" si="0"/>
        <v>0</v>
      </c>
      <c r="F16" s="80">
        <f t="shared" si="0"/>
        <v>0</v>
      </c>
      <c r="G16" s="104">
        <f t="shared" si="0"/>
        <v>0</v>
      </c>
      <c r="H16" s="72">
        <v>0</v>
      </c>
      <c r="I16" s="82">
        <v>0</v>
      </c>
      <c r="J16" s="101">
        <f t="shared" si="1"/>
        <v>0</v>
      </c>
      <c r="K16" s="72">
        <v>0</v>
      </c>
      <c r="L16" s="82">
        <v>0</v>
      </c>
      <c r="M16" s="74">
        <f t="shared" si="2"/>
        <v>0</v>
      </c>
      <c r="N16" s="72">
        <v>0</v>
      </c>
      <c r="O16" s="82">
        <v>0</v>
      </c>
      <c r="P16" s="74">
        <f t="shared" si="3"/>
        <v>0</v>
      </c>
      <c r="Q16" s="72">
        <v>0</v>
      </c>
      <c r="R16" s="82">
        <v>0</v>
      </c>
      <c r="S16" s="74">
        <f t="shared" si="4"/>
        <v>0</v>
      </c>
    </row>
    <row r="17" spans="1:19" ht="18.75" customHeight="1" x14ac:dyDescent="0.2">
      <c r="A17" s="66"/>
      <c r="B17" s="76">
        <v>2272</v>
      </c>
      <c r="C17" s="77" t="s">
        <v>65</v>
      </c>
      <c r="D17" s="78"/>
      <c r="E17" s="79">
        <f t="shared" si="0"/>
        <v>0</v>
      </c>
      <c r="F17" s="80">
        <f t="shared" si="0"/>
        <v>0</v>
      </c>
      <c r="G17" s="104">
        <f t="shared" si="0"/>
        <v>0</v>
      </c>
      <c r="H17" s="72">
        <v>0</v>
      </c>
      <c r="I17" s="82">
        <v>0</v>
      </c>
      <c r="J17" s="101">
        <f t="shared" si="1"/>
        <v>0</v>
      </c>
      <c r="K17" s="72">
        <v>0</v>
      </c>
      <c r="L17" s="82">
        <v>0</v>
      </c>
      <c r="M17" s="74">
        <f t="shared" si="2"/>
        <v>0</v>
      </c>
      <c r="N17" s="72">
        <v>0</v>
      </c>
      <c r="O17" s="82">
        <v>0</v>
      </c>
      <c r="P17" s="74">
        <f t="shared" si="3"/>
        <v>0</v>
      </c>
      <c r="Q17" s="72">
        <v>0</v>
      </c>
      <c r="R17" s="82">
        <v>0</v>
      </c>
      <c r="S17" s="74">
        <f t="shared" si="4"/>
        <v>0</v>
      </c>
    </row>
    <row r="18" spans="1:19" ht="18.75" customHeight="1" x14ac:dyDescent="0.2">
      <c r="A18" s="66"/>
      <c r="B18" s="76">
        <v>2273</v>
      </c>
      <c r="C18" s="77" t="s">
        <v>66</v>
      </c>
      <c r="D18" s="78"/>
      <c r="E18" s="79">
        <f t="shared" si="0"/>
        <v>0</v>
      </c>
      <c r="F18" s="80">
        <f t="shared" si="0"/>
        <v>0</v>
      </c>
      <c r="G18" s="104">
        <f t="shared" si="0"/>
        <v>0</v>
      </c>
      <c r="H18" s="72">
        <v>0</v>
      </c>
      <c r="I18" s="82">
        <v>0</v>
      </c>
      <c r="J18" s="101">
        <f t="shared" si="1"/>
        <v>0</v>
      </c>
      <c r="K18" s="72">
        <v>0</v>
      </c>
      <c r="L18" s="82">
        <v>0</v>
      </c>
      <c r="M18" s="74">
        <f t="shared" si="2"/>
        <v>0</v>
      </c>
      <c r="N18" s="72">
        <v>0</v>
      </c>
      <c r="O18" s="82">
        <v>0</v>
      </c>
      <c r="P18" s="74">
        <f t="shared" si="3"/>
        <v>0</v>
      </c>
      <c r="Q18" s="72">
        <v>0</v>
      </c>
      <c r="R18" s="82">
        <v>0</v>
      </c>
      <c r="S18" s="74">
        <f t="shared" si="4"/>
        <v>0</v>
      </c>
    </row>
    <row r="19" spans="1:19" ht="18.75" customHeight="1" x14ac:dyDescent="0.2">
      <c r="A19" s="66"/>
      <c r="B19" s="76">
        <v>2274</v>
      </c>
      <c r="C19" s="77" t="s">
        <v>67</v>
      </c>
      <c r="D19" s="78"/>
      <c r="E19" s="79">
        <f t="shared" si="0"/>
        <v>0</v>
      </c>
      <c r="F19" s="80">
        <f t="shared" si="0"/>
        <v>0</v>
      </c>
      <c r="G19" s="104">
        <f t="shared" si="0"/>
        <v>0</v>
      </c>
      <c r="H19" s="72">
        <v>0</v>
      </c>
      <c r="I19" s="82">
        <v>0</v>
      </c>
      <c r="J19" s="101">
        <f t="shared" si="1"/>
        <v>0</v>
      </c>
      <c r="K19" s="72">
        <v>0</v>
      </c>
      <c r="L19" s="82">
        <v>0</v>
      </c>
      <c r="M19" s="74">
        <f t="shared" si="2"/>
        <v>0</v>
      </c>
      <c r="N19" s="72">
        <v>0</v>
      </c>
      <c r="O19" s="82">
        <v>0</v>
      </c>
      <c r="P19" s="74">
        <f t="shared" si="3"/>
        <v>0</v>
      </c>
      <c r="Q19" s="72">
        <v>0</v>
      </c>
      <c r="R19" s="82">
        <v>0</v>
      </c>
      <c r="S19" s="74">
        <f t="shared" si="4"/>
        <v>0</v>
      </c>
    </row>
    <row r="20" spans="1:19" ht="18.75" customHeight="1" x14ac:dyDescent="0.2">
      <c r="A20" s="66"/>
      <c r="B20" s="76">
        <v>2275</v>
      </c>
      <c r="C20" s="77" t="s">
        <v>68</v>
      </c>
      <c r="D20" s="78"/>
      <c r="E20" s="79">
        <f t="shared" si="0"/>
        <v>0</v>
      </c>
      <c r="F20" s="80">
        <f t="shared" si="0"/>
        <v>0</v>
      </c>
      <c r="G20" s="104">
        <f t="shared" si="0"/>
        <v>0</v>
      </c>
      <c r="H20" s="72">
        <v>0</v>
      </c>
      <c r="I20" s="82">
        <v>0</v>
      </c>
      <c r="J20" s="101">
        <f t="shared" si="1"/>
        <v>0</v>
      </c>
      <c r="K20" s="72">
        <v>0</v>
      </c>
      <c r="L20" s="82">
        <v>0</v>
      </c>
      <c r="M20" s="74">
        <f t="shared" si="2"/>
        <v>0</v>
      </c>
      <c r="N20" s="72">
        <v>0</v>
      </c>
      <c r="O20" s="82">
        <v>0</v>
      </c>
      <c r="P20" s="74">
        <f t="shared" si="3"/>
        <v>0</v>
      </c>
      <c r="Q20" s="72">
        <v>0</v>
      </c>
      <c r="R20" s="82">
        <v>0</v>
      </c>
      <c r="S20" s="74">
        <f t="shared" si="4"/>
        <v>0</v>
      </c>
    </row>
    <row r="21" spans="1:19" ht="18.75" customHeight="1" x14ac:dyDescent="0.2">
      <c r="A21" s="66"/>
      <c r="B21" s="76">
        <v>2282</v>
      </c>
      <c r="C21" s="85" t="s">
        <v>69</v>
      </c>
      <c r="D21" s="85"/>
      <c r="E21" s="79">
        <f t="shared" si="0"/>
        <v>0</v>
      </c>
      <c r="F21" s="80">
        <f t="shared" si="0"/>
        <v>940</v>
      </c>
      <c r="G21" s="104">
        <f t="shared" si="0"/>
        <v>-940</v>
      </c>
      <c r="H21" s="72">
        <v>0</v>
      </c>
      <c r="I21" s="82">
        <v>940</v>
      </c>
      <c r="J21" s="101">
        <f t="shared" si="1"/>
        <v>-940</v>
      </c>
      <c r="K21" s="72">
        <v>0</v>
      </c>
      <c r="L21" s="82">
        <v>0</v>
      </c>
      <c r="M21" s="74">
        <f t="shared" si="2"/>
        <v>0</v>
      </c>
      <c r="N21" s="72">
        <v>0</v>
      </c>
      <c r="O21" s="82">
        <v>0</v>
      </c>
      <c r="P21" s="74">
        <f t="shared" si="3"/>
        <v>0</v>
      </c>
      <c r="Q21" s="72">
        <v>0</v>
      </c>
      <c r="R21" s="82">
        <v>0</v>
      </c>
      <c r="S21" s="74">
        <f t="shared" si="4"/>
        <v>0</v>
      </c>
    </row>
    <row r="22" spans="1:19" ht="18.75" customHeight="1" x14ac:dyDescent="0.2">
      <c r="A22" s="66"/>
      <c r="B22" s="76">
        <v>2730</v>
      </c>
      <c r="C22" s="77" t="s">
        <v>70</v>
      </c>
      <c r="D22" s="78"/>
      <c r="E22" s="79">
        <f t="shared" si="0"/>
        <v>0</v>
      </c>
      <c r="F22" s="80">
        <f t="shared" si="0"/>
        <v>0</v>
      </c>
      <c r="G22" s="104">
        <f t="shared" si="0"/>
        <v>0</v>
      </c>
      <c r="H22" s="72">
        <v>0</v>
      </c>
      <c r="I22" s="82">
        <v>0</v>
      </c>
      <c r="J22" s="101">
        <f t="shared" si="1"/>
        <v>0</v>
      </c>
      <c r="K22" s="72">
        <v>0</v>
      </c>
      <c r="L22" s="82">
        <v>0</v>
      </c>
      <c r="M22" s="74">
        <f t="shared" si="2"/>
        <v>0</v>
      </c>
      <c r="N22" s="72">
        <v>0</v>
      </c>
      <c r="O22" s="82">
        <v>0</v>
      </c>
      <c r="P22" s="74">
        <f t="shared" si="3"/>
        <v>0</v>
      </c>
      <c r="Q22" s="72">
        <v>0</v>
      </c>
      <c r="R22" s="82">
        <v>0</v>
      </c>
      <c r="S22" s="74">
        <f t="shared" si="4"/>
        <v>0</v>
      </c>
    </row>
    <row r="23" spans="1:19" ht="18.75" customHeight="1" x14ac:dyDescent="0.2">
      <c r="A23" s="66"/>
      <c r="B23" s="76">
        <v>2800</v>
      </c>
      <c r="C23" s="77" t="s">
        <v>71</v>
      </c>
      <c r="D23" s="78"/>
      <c r="E23" s="79">
        <f t="shared" si="0"/>
        <v>0</v>
      </c>
      <c r="F23" s="80">
        <f t="shared" si="0"/>
        <v>0</v>
      </c>
      <c r="G23" s="104">
        <f t="shared" si="0"/>
        <v>0</v>
      </c>
      <c r="H23" s="72">
        <v>0</v>
      </c>
      <c r="I23" s="82">
        <v>0</v>
      </c>
      <c r="J23" s="101">
        <f t="shared" si="1"/>
        <v>0</v>
      </c>
      <c r="K23" s="72">
        <v>0</v>
      </c>
      <c r="L23" s="82">
        <v>0</v>
      </c>
      <c r="M23" s="74">
        <f t="shared" si="2"/>
        <v>0</v>
      </c>
      <c r="N23" s="72">
        <v>0</v>
      </c>
      <c r="O23" s="82">
        <v>0</v>
      </c>
      <c r="P23" s="74">
        <f t="shared" si="3"/>
        <v>0</v>
      </c>
      <c r="Q23" s="72">
        <v>0</v>
      </c>
      <c r="R23" s="82">
        <v>0</v>
      </c>
      <c r="S23" s="74">
        <f t="shared" si="4"/>
        <v>0</v>
      </c>
    </row>
    <row r="24" spans="1:19" ht="18.75" customHeight="1" x14ac:dyDescent="0.2">
      <c r="A24" s="66"/>
      <c r="B24" s="76">
        <v>3110</v>
      </c>
      <c r="C24" s="77" t="s">
        <v>72</v>
      </c>
      <c r="D24" s="78"/>
      <c r="E24" s="79">
        <f t="shared" si="0"/>
        <v>0</v>
      </c>
      <c r="F24" s="80">
        <f t="shared" si="0"/>
        <v>0</v>
      </c>
      <c r="G24" s="104">
        <f t="shared" si="0"/>
        <v>0</v>
      </c>
      <c r="H24" s="72">
        <v>0</v>
      </c>
      <c r="I24" s="82">
        <v>0</v>
      </c>
      <c r="J24" s="101">
        <f t="shared" si="1"/>
        <v>0</v>
      </c>
      <c r="K24" s="72">
        <v>0</v>
      </c>
      <c r="L24" s="82">
        <v>0</v>
      </c>
      <c r="M24" s="74">
        <f t="shared" si="2"/>
        <v>0</v>
      </c>
      <c r="N24" s="72">
        <v>0</v>
      </c>
      <c r="O24" s="82">
        <v>0</v>
      </c>
      <c r="P24" s="74">
        <f t="shared" si="3"/>
        <v>0</v>
      </c>
      <c r="Q24" s="72">
        <v>0</v>
      </c>
      <c r="R24" s="82">
        <v>0</v>
      </c>
      <c r="S24" s="74">
        <f t="shared" si="4"/>
        <v>0</v>
      </c>
    </row>
    <row r="25" spans="1:19" ht="18.75" customHeight="1" x14ac:dyDescent="0.2">
      <c r="A25" s="66"/>
      <c r="B25" s="86">
        <v>3132</v>
      </c>
      <c r="C25" s="87" t="s">
        <v>73</v>
      </c>
      <c r="D25" s="88"/>
      <c r="E25" s="79">
        <f t="shared" si="0"/>
        <v>0</v>
      </c>
      <c r="F25" s="80">
        <f t="shared" si="0"/>
        <v>0</v>
      </c>
      <c r="G25" s="104">
        <f t="shared" si="0"/>
        <v>0</v>
      </c>
      <c r="H25" s="72">
        <v>0</v>
      </c>
      <c r="I25" s="82">
        <v>0</v>
      </c>
      <c r="J25" s="101">
        <f t="shared" si="1"/>
        <v>0</v>
      </c>
      <c r="K25" s="72">
        <v>0</v>
      </c>
      <c r="L25" s="82">
        <v>0</v>
      </c>
      <c r="M25" s="74">
        <f t="shared" si="2"/>
        <v>0</v>
      </c>
      <c r="N25" s="72">
        <v>0</v>
      </c>
      <c r="O25" s="82">
        <v>0</v>
      </c>
      <c r="P25" s="74">
        <f t="shared" si="3"/>
        <v>0</v>
      </c>
      <c r="Q25" s="72">
        <v>0</v>
      </c>
      <c r="R25" s="82">
        <v>0</v>
      </c>
      <c r="S25" s="74">
        <f t="shared" si="4"/>
        <v>0</v>
      </c>
    </row>
    <row r="26" spans="1:19" ht="18.75" customHeight="1" thickBot="1" x14ac:dyDescent="0.25">
      <c r="A26" s="66"/>
      <c r="B26" s="86">
        <v>3142</v>
      </c>
      <c r="C26" s="89" t="s">
        <v>74</v>
      </c>
      <c r="D26" s="89"/>
      <c r="E26" s="90">
        <f t="shared" si="0"/>
        <v>0</v>
      </c>
      <c r="F26" s="91">
        <f t="shared" si="0"/>
        <v>0</v>
      </c>
      <c r="G26" s="105">
        <f t="shared" si="0"/>
        <v>0</v>
      </c>
      <c r="H26" s="92">
        <v>0</v>
      </c>
      <c r="I26" s="82">
        <v>0</v>
      </c>
      <c r="J26" s="106">
        <f>H26-I26</f>
        <v>0</v>
      </c>
      <c r="K26" s="92">
        <v>0</v>
      </c>
      <c r="L26" s="82">
        <v>0</v>
      </c>
      <c r="M26" s="93">
        <f>K26-L26</f>
        <v>0</v>
      </c>
      <c r="N26" s="92">
        <v>0</v>
      </c>
      <c r="O26" s="82">
        <v>0</v>
      </c>
      <c r="P26" s="93">
        <f>N26-O26</f>
        <v>0</v>
      </c>
      <c r="Q26" s="92">
        <v>0</v>
      </c>
      <c r="R26" s="82">
        <v>0</v>
      </c>
      <c r="S26" s="93">
        <f>Q26-R26</f>
        <v>0</v>
      </c>
    </row>
    <row r="27" spans="1:19" ht="18.75" customHeight="1" thickBot="1" x14ac:dyDescent="0.25">
      <c r="A27" s="94" t="s">
        <v>75</v>
      </c>
      <c r="B27" s="95"/>
      <c r="C27" s="95"/>
      <c r="D27" s="95"/>
      <c r="E27" s="96">
        <f t="shared" ref="E27:S27" si="5">SUM(E9:E26)</f>
        <v>1811800</v>
      </c>
      <c r="F27" s="97">
        <f t="shared" si="5"/>
        <v>943356.83000000007</v>
      </c>
      <c r="G27" s="98">
        <f t="shared" si="5"/>
        <v>868443.16999999993</v>
      </c>
      <c r="H27" s="96">
        <f t="shared" si="5"/>
        <v>1811800</v>
      </c>
      <c r="I27" s="97">
        <f t="shared" si="5"/>
        <v>943356.83000000007</v>
      </c>
      <c r="J27" s="99">
        <f t="shared" si="5"/>
        <v>868443.16999999993</v>
      </c>
      <c r="K27" s="96">
        <f t="shared" si="5"/>
        <v>0</v>
      </c>
      <c r="L27" s="97">
        <f t="shared" si="5"/>
        <v>0</v>
      </c>
      <c r="M27" s="99">
        <f t="shared" si="5"/>
        <v>0</v>
      </c>
      <c r="N27" s="96">
        <f t="shared" si="5"/>
        <v>0</v>
      </c>
      <c r="O27" s="97">
        <f t="shared" si="5"/>
        <v>0</v>
      </c>
      <c r="P27" s="99">
        <f t="shared" si="5"/>
        <v>0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3A0F-118E-42DF-89F2-559D27648EEF}">
  <sheetPr codeName="Лист6"/>
  <dimension ref="A1:O102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5703125" style="3" customWidth="1"/>
    <col min="2" max="2" width="63.85546875" style="3" customWidth="1"/>
    <col min="3" max="3" width="21" style="22" customWidth="1"/>
    <col min="4" max="4" width="23.85546875" style="22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Госп.група!B4</f>
        <v>за 6 місяців 2023 р.</v>
      </c>
      <c r="B2" s="2"/>
      <c r="C2" s="2"/>
      <c r="D2" s="2"/>
    </row>
    <row r="4" spans="1:15" ht="51" customHeight="1" x14ac:dyDescent="0.3">
      <c r="A4" s="4">
        <v>2210</v>
      </c>
      <c r="B4" s="5" t="s">
        <v>1</v>
      </c>
      <c r="C4" s="5"/>
      <c r="D4" s="6">
        <f>Госп.група!I11</f>
        <v>166048.01999999999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SUM(D6:D41)</f>
        <v>166048.01999999999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0">
        <v>2210.1</v>
      </c>
      <c r="B6" s="11" t="s">
        <v>2</v>
      </c>
      <c r="C6" s="11"/>
      <c r="D6" s="12"/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SUM(C9:C14)</f>
        <v>0</v>
      </c>
      <c r="D8" s="16"/>
      <c r="E8" s="17">
        <f>D7-C8</f>
        <v>0</v>
      </c>
    </row>
    <row r="9" spans="1:15" hidden="1" collapsed="1" x14ac:dyDescent="0.3">
      <c r="A9" s="10"/>
      <c r="B9" s="18"/>
      <c r="C9" s="16"/>
      <c r="D9" s="16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0"/>
      <c r="B11" s="18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/>
      <c r="B12" s="19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0"/>
      <c r="B14" s="20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0">
        <v>2210.3000000000002</v>
      </c>
      <c r="B15" s="11" t="s">
        <v>4</v>
      </c>
      <c r="C15" s="11"/>
      <c r="D15" s="12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2210.4</v>
      </c>
      <c r="B16" s="11" t="s">
        <v>5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x14ac:dyDescent="0.3">
      <c r="A17" s="10">
        <v>2210.5</v>
      </c>
      <c r="B17" s="11" t="s">
        <v>6</v>
      </c>
      <c r="C17" s="11"/>
      <c r="D17" s="12">
        <v>38628.019999999997</v>
      </c>
      <c r="E17" s="7"/>
      <c r="F17" s="7"/>
      <c r="G17" s="7"/>
      <c r="I17" s="7"/>
      <c r="J17" s="7"/>
      <c r="K17" s="7"/>
      <c r="M17" s="7"/>
      <c r="N17" s="7"/>
      <c r="O17" s="7"/>
    </row>
    <row r="18" spans="1:15" hidden="1" outlineLevel="1" x14ac:dyDescent="0.3">
      <c r="A18" s="13"/>
      <c r="B18" s="14"/>
      <c r="C18" s="15">
        <f>SUM(C19:C29)</f>
        <v>38628.020000000004</v>
      </c>
      <c r="D18" s="16"/>
      <c r="E18" s="17">
        <f>D17-C18</f>
        <v>0</v>
      </c>
    </row>
    <row r="19" spans="1:15" collapsed="1" x14ac:dyDescent="0.3">
      <c r="A19" s="10"/>
      <c r="B19" s="18" t="s">
        <v>7</v>
      </c>
      <c r="C19" s="16">
        <v>29900</v>
      </c>
      <c r="D19" s="16"/>
      <c r="E19" s="7"/>
      <c r="F19" s="7"/>
      <c r="G19" s="7"/>
      <c r="I19" s="7"/>
      <c r="J19" s="7"/>
      <c r="K19" s="7"/>
      <c r="M19" s="7"/>
      <c r="N19" s="7"/>
      <c r="O19" s="7"/>
    </row>
    <row r="20" spans="1:15" x14ac:dyDescent="0.3">
      <c r="A20" s="10"/>
      <c r="B20" s="19" t="s">
        <v>8</v>
      </c>
      <c r="C20" s="16">
        <v>422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0"/>
      <c r="B21" s="19" t="s">
        <v>9</v>
      </c>
      <c r="C21" s="16">
        <v>1135</v>
      </c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0"/>
      <c r="B22" s="19" t="s">
        <v>10</v>
      </c>
      <c r="C22" s="16">
        <v>2766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x14ac:dyDescent="0.3">
      <c r="A23" s="10"/>
      <c r="B23" s="19" t="s">
        <v>11</v>
      </c>
      <c r="C23" s="16">
        <v>4405.0200000000004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0"/>
      <c r="B24" s="19"/>
      <c r="C24" s="16"/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0"/>
      <c r="B25" s="19"/>
      <c r="C25" s="16"/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0"/>
      <c r="B26" s="19"/>
      <c r="C26" s="16"/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0"/>
      <c r="B27" s="19"/>
      <c r="C27" s="16"/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0"/>
      <c r="B29" s="20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0">
        <v>2210.6</v>
      </c>
      <c r="B30" s="11" t="s">
        <v>12</v>
      </c>
      <c r="C30" s="11"/>
      <c r="D30" s="12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0">
        <v>2210.6999999999998</v>
      </c>
      <c r="B31" s="11" t="s">
        <v>13</v>
      </c>
      <c r="C31" s="11"/>
      <c r="D31" s="12"/>
      <c r="E31" s="7"/>
      <c r="F31" s="7"/>
      <c r="G31" s="7"/>
      <c r="I31" s="7"/>
      <c r="J31" s="7"/>
      <c r="K31" s="7"/>
      <c r="M31" s="7"/>
      <c r="N31" s="7"/>
      <c r="O31" s="7"/>
    </row>
    <row r="32" spans="1:15" x14ac:dyDescent="0.3">
      <c r="A32" s="10">
        <v>2210.8000000000002</v>
      </c>
      <c r="B32" s="11" t="s">
        <v>14</v>
      </c>
      <c r="C32" s="11"/>
      <c r="D32" s="12">
        <v>121260</v>
      </c>
      <c r="E32" s="7"/>
      <c r="F32" s="7"/>
      <c r="G32" s="7"/>
      <c r="I32" s="7"/>
      <c r="J32" s="7"/>
      <c r="K32" s="7"/>
      <c r="M32" s="7"/>
      <c r="N32" s="7"/>
      <c r="O32" s="7"/>
    </row>
    <row r="33" spans="1:15" x14ac:dyDescent="0.3">
      <c r="A33" s="10">
        <v>2210.9</v>
      </c>
      <c r="B33" s="11" t="s">
        <v>15</v>
      </c>
      <c r="C33" s="11"/>
      <c r="D33" s="12">
        <v>1030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idden="1" outlineLevel="1" x14ac:dyDescent="0.3">
      <c r="A34" s="13"/>
      <c r="B34" s="14"/>
      <c r="C34" s="15">
        <f>SUM(C35:C40)</f>
        <v>1030</v>
      </c>
      <c r="D34" s="16"/>
      <c r="E34" s="17">
        <f>D33-C34</f>
        <v>0</v>
      </c>
    </row>
    <row r="35" spans="1:15" collapsed="1" x14ac:dyDescent="0.3">
      <c r="A35" s="10"/>
      <c r="B35" s="19" t="s">
        <v>16</v>
      </c>
      <c r="C35" s="16">
        <v>1030</v>
      </c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x14ac:dyDescent="0.3">
      <c r="A36" s="10"/>
      <c r="B36" s="19"/>
      <c r="C36" s="16"/>
      <c r="D36" s="16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0"/>
      <c r="B37" s="19"/>
      <c r="C37" s="16"/>
      <c r="D37" s="16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0"/>
      <c r="B38" s="19"/>
      <c r="C38" s="16"/>
      <c r="D38" s="16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0"/>
      <c r="B39" s="19"/>
      <c r="C39" s="16"/>
      <c r="D39" s="16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0"/>
      <c r="B40" s="20"/>
      <c r="C40" s="16"/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0">
        <v>2211.9</v>
      </c>
      <c r="B41" s="11" t="s">
        <v>17</v>
      </c>
      <c r="C41" s="11"/>
      <c r="D41" s="12">
        <v>5130</v>
      </c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3"/>
      <c r="B42" s="14"/>
      <c r="C42" s="15">
        <f>SUM(C43:C54)</f>
        <v>5130</v>
      </c>
      <c r="D42" s="16"/>
      <c r="E42" s="17">
        <f>D41-C42</f>
        <v>0</v>
      </c>
    </row>
    <row r="43" spans="1:15" collapsed="1" x14ac:dyDescent="0.3">
      <c r="A43" s="10"/>
      <c r="B43" s="19" t="s">
        <v>18</v>
      </c>
      <c r="C43" s="16">
        <v>650</v>
      </c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0"/>
      <c r="B44" s="19" t="s">
        <v>19</v>
      </c>
      <c r="C44" s="16">
        <v>3800</v>
      </c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x14ac:dyDescent="0.3">
      <c r="A45" s="10"/>
      <c r="B45" s="19" t="s">
        <v>20</v>
      </c>
      <c r="C45" s="16">
        <v>680</v>
      </c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0"/>
      <c r="B46" s="19"/>
      <c r="C46" s="16"/>
      <c r="D46" s="16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0"/>
      <c r="B47" s="19"/>
      <c r="C47" s="16"/>
      <c r="D47" s="16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0"/>
      <c r="B48" s="19"/>
      <c r="C48" s="16"/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0"/>
      <c r="B51" s="18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0"/>
      <c r="B52" s="19"/>
      <c r="C52" s="16"/>
      <c r="D52" s="16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0"/>
      <c r="B53" s="19"/>
      <c r="C53" s="16"/>
      <c r="D53" s="16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outlineLevel="1" x14ac:dyDescent="0.3">
      <c r="A54" s="7"/>
      <c r="B54" s="21"/>
      <c r="D54" s="22" t="b">
        <f>D4=D5</f>
        <v>1</v>
      </c>
      <c r="E54" s="7"/>
      <c r="F54" s="7"/>
      <c r="G54" s="7"/>
      <c r="I54" s="7"/>
      <c r="J54" s="7"/>
      <c r="K54" s="7"/>
      <c r="M54" s="7"/>
      <c r="N54" s="7"/>
      <c r="O54" s="7"/>
    </row>
    <row r="55" spans="1:15" collapsed="1" x14ac:dyDescent="0.3">
      <c r="A55" s="7"/>
      <c r="B55" s="21"/>
      <c r="D55" s="23" t="s">
        <v>21</v>
      </c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7"/>
      <c r="B56" s="7"/>
      <c r="D56" s="23" t="s">
        <v>21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t="14.25" customHeight="1" x14ac:dyDescent="0.3">
      <c r="D57" s="23" t="s">
        <v>21</v>
      </c>
    </row>
    <row r="58" spans="1:15" ht="39.75" customHeight="1" x14ac:dyDescent="0.3">
      <c r="A58" s="4">
        <v>2240</v>
      </c>
      <c r="B58" s="5" t="s">
        <v>22</v>
      </c>
      <c r="C58" s="5"/>
      <c r="D58" s="6">
        <f>Госп.група!I14</f>
        <v>55868</v>
      </c>
      <c r="E58" s="7"/>
      <c r="F58" s="7"/>
      <c r="G58" s="7"/>
      <c r="I58" s="7"/>
      <c r="J58" s="7"/>
      <c r="K58" s="7"/>
      <c r="M58" s="7"/>
      <c r="N58" s="7"/>
      <c r="O58" s="7"/>
    </row>
    <row r="59" spans="1:15" hidden="1" outlineLevel="1" x14ac:dyDescent="0.3">
      <c r="A59" s="24">
        <v>2240</v>
      </c>
      <c r="B59" s="24"/>
      <c r="C59" s="9"/>
      <c r="D59" s="9">
        <f>SUM(D60:D91)</f>
        <v>55868</v>
      </c>
      <c r="E59" s="7" t="b">
        <f>D58=D59</f>
        <v>1</v>
      </c>
    </row>
    <row r="60" spans="1:15" collapsed="1" x14ac:dyDescent="0.3">
      <c r="A60" s="13">
        <v>2240.1</v>
      </c>
      <c r="B60" s="11" t="s">
        <v>23</v>
      </c>
      <c r="C60" s="11"/>
      <c r="D60" s="12">
        <v>354</v>
      </c>
    </row>
    <row r="61" spans="1:15" x14ac:dyDescent="0.3">
      <c r="A61" s="13">
        <v>2240.1999999999998</v>
      </c>
      <c r="B61" s="25" t="s">
        <v>24</v>
      </c>
      <c r="C61" s="26"/>
      <c r="D61" s="12">
        <v>1006</v>
      </c>
    </row>
    <row r="62" spans="1:15" hidden="1" x14ac:dyDescent="0.3">
      <c r="A62" s="13">
        <v>2240.3000000000002</v>
      </c>
      <c r="B62" s="25" t="s">
        <v>25</v>
      </c>
      <c r="C62" s="26"/>
      <c r="D62" s="12"/>
    </row>
    <row r="63" spans="1:15" hidden="1" outlineLevel="1" x14ac:dyDescent="0.3">
      <c r="A63" s="13"/>
      <c r="B63" s="14"/>
      <c r="C63" s="15">
        <f>SUM(C64:C68)</f>
        <v>0</v>
      </c>
      <c r="D63" s="16"/>
      <c r="E63" s="17">
        <f>D62-C63</f>
        <v>0</v>
      </c>
    </row>
    <row r="64" spans="1:15" hidden="1" collapsed="1" x14ac:dyDescent="0.3">
      <c r="A64" s="13"/>
      <c r="B64" s="19"/>
      <c r="C64" s="16"/>
      <c r="D64" s="16"/>
    </row>
    <row r="65" spans="1:5" hidden="1" x14ac:dyDescent="0.3">
      <c r="A65" s="13"/>
      <c r="B65" s="19"/>
      <c r="C65" s="16"/>
      <c r="D65" s="16"/>
    </row>
    <row r="66" spans="1:5" hidden="1" x14ac:dyDescent="0.3">
      <c r="A66" s="13"/>
      <c r="B66" s="19"/>
      <c r="C66" s="16"/>
      <c r="D66" s="16"/>
    </row>
    <row r="67" spans="1:5" hidden="1" x14ac:dyDescent="0.3">
      <c r="A67" s="13"/>
      <c r="B67" s="19"/>
      <c r="C67" s="16"/>
      <c r="D67" s="16"/>
    </row>
    <row r="68" spans="1:5" hidden="1" x14ac:dyDescent="0.3">
      <c r="A68" s="13"/>
      <c r="B68" s="13"/>
      <c r="C68" s="16"/>
      <c r="D68" s="16"/>
    </row>
    <row r="69" spans="1:5" hidden="1" x14ac:dyDescent="0.3">
      <c r="A69" s="13">
        <v>2240.4</v>
      </c>
      <c r="B69" s="25" t="s">
        <v>26</v>
      </c>
      <c r="C69" s="26"/>
      <c r="D69" s="12"/>
    </row>
    <row r="70" spans="1:5" x14ac:dyDescent="0.3">
      <c r="A70" s="13">
        <v>2240.5</v>
      </c>
      <c r="B70" s="25" t="s">
        <v>27</v>
      </c>
      <c r="C70" s="26"/>
      <c r="D70" s="12">
        <v>54373</v>
      </c>
    </row>
    <row r="71" spans="1:5" hidden="1" outlineLevel="1" x14ac:dyDescent="0.3">
      <c r="A71" s="13"/>
      <c r="B71" s="14"/>
      <c r="C71" s="15">
        <f>SUM(C72:C79)</f>
        <v>54373</v>
      </c>
      <c r="D71" s="16"/>
      <c r="E71" s="17">
        <f>D70-C71</f>
        <v>0</v>
      </c>
    </row>
    <row r="72" spans="1:5" ht="17.25" customHeight="1" collapsed="1" x14ac:dyDescent="0.3">
      <c r="A72" s="13"/>
      <c r="B72" s="18" t="s">
        <v>28</v>
      </c>
      <c r="C72" s="16">
        <v>1080</v>
      </c>
      <c r="D72" s="16"/>
    </row>
    <row r="73" spans="1:5" ht="17.25" customHeight="1" x14ac:dyDescent="0.3">
      <c r="A73" s="13"/>
      <c r="B73" s="18" t="s">
        <v>29</v>
      </c>
      <c r="C73" s="16">
        <v>600</v>
      </c>
      <c r="D73" s="16"/>
    </row>
    <row r="74" spans="1:5" x14ac:dyDescent="0.3">
      <c r="A74" s="13"/>
      <c r="B74" s="19" t="s">
        <v>30</v>
      </c>
      <c r="C74" s="16">
        <v>49923</v>
      </c>
      <c r="D74" s="16"/>
    </row>
    <row r="75" spans="1:5" x14ac:dyDescent="0.3">
      <c r="A75" s="13"/>
      <c r="B75" s="18" t="s">
        <v>31</v>
      </c>
      <c r="C75" s="16">
        <v>2770</v>
      </c>
      <c r="D75" s="16"/>
    </row>
    <row r="76" spans="1:5" hidden="1" x14ac:dyDescent="0.3">
      <c r="A76" s="13"/>
      <c r="B76" s="18"/>
      <c r="C76" s="16"/>
      <c r="D76" s="16"/>
    </row>
    <row r="77" spans="1:5" hidden="1" x14ac:dyDescent="0.3">
      <c r="A77" s="13"/>
      <c r="B77" s="19"/>
      <c r="C77" s="16"/>
      <c r="D77" s="16"/>
    </row>
    <row r="78" spans="1:5" hidden="1" x14ac:dyDescent="0.3">
      <c r="A78" s="13"/>
      <c r="B78" s="19"/>
      <c r="C78" s="16"/>
      <c r="D78" s="16"/>
    </row>
    <row r="79" spans="1:5" hidden="1" x14ac:dyDescent="0.3">
      <c r="A79" s="13"/>
      <c r="B79" s="19"/>
      <c r="C79" s="16"/>
      <c r="D79" s="16"/>
    </row>
    <row r="80" spans="1:5" hidden="1" x14ac:dyDescent="0.3">
      <c r="A80" s="13">
        <v>2240.6</v>
      </c>
      <c r="B80" s="25" t="s">
        <v>32</v>
      </c>
      <c r="C80" s="26"/>
      <c r="D80" s="12"/>
    </row>
    <row r="81" spans="1:5" hidden="1" x14ac:dyDescent="0.3">
      <c r="A81" s="13">
        <v>2240.6999999999998</v>
      </c>
      <c r="B81" s="25" t="s">
        <v>33</v>
      </c>
      <c r="C81" s="26"/>
      <c r="D81" s="12"/>
    </row>
    <row r="82" spans="1:5" hidden="1" x14ac:dyDescent="0.3">
      <c r="A82" s="13">
        <v>2240.8000000000002</v>
      </c>
      <c r="B82" s="25" t="s">
        <v>34</v>
      </c>
      <c r="C82" s="26"/>
      <c r="D82" s="12"/>
    </row>
    <row r="83" spans="1:5" hidden="1" x14ac:dyDescent="0.3">
      <c r="A83" s="13">
        <v>2240.9</v>
      </c>
      <c r="B83" s="25" t="s">
        <v>35</v>
      </c>
      <c r="C83" s="26"/>
      <c r="D83" s="12"/>
    </row>
    <row r="84" spans="1:5" hidden="1" x14ac:dyDescent="0.3">
      <c r="A84" s="13">
        <v>2241.1</v>
      </c>
      <c r="B84" s="25" t="s">
        <v>36</v>
      </c>
      <c r="C84" s="26"/>
      <c r="D84" s="12"/>
    </row>
    <row r="85" spans="1:5" hidden="1" x14ac:dyDescent="0.3">
      <c r="A85" s="13">
        <v>2241.1999999999998</v>
      </c>
      <c r="B85" s="25" t="s">
        <v>37</v>
      </c>
      <c r="C85" s="26"/>
      <c r="D85" s="12"/>
    </row>
    <row r="86" spans="1:5" hidden="1" x14ac:dyDescent="0.3">
      <c r="A86" s="13">
        <v>2241.3000000000002</v>
      </c>
      <c r="B86" s="25" t="s">
        <v>38</v>
      </c>
      <c r="C86" s="26"/>
      <c r="D86" s="12"/>
    </row>
    <row r="87" spans="1:5" hidden="1" x14ac:dyDescent="0.3">
      <c r="A87" s="13">
        <v>2241.4</v>
      </c>
      <c r="B87" s="25" t="s">
        <v>39</v>
      </c>
      <c r="C87" s="26"/>
      <c r="D87" s="12"/>
    </row>
    <row r="88" spans="1:5" hidden="1" x14ac:dyDescent="0.3">
      <c r="A88" s="13">
        <v>2241.5</v>
      </c>
      <c r="B88" s="25" t="s">
        <v>40</v>
      </c>
      <c r="C88" s="26"/>
      <c r="D88" s="12"/>
    </row>
    <row r="89" spans="1:5" ht="38.25" hidden="1" customHeight="1" x14ac:dyDescent="0.3">
      <c r="A89" s="13">
        <v>2241.6</v>
      </c>
      <c r="B89" s="27" t="s">
        <v>41</v>
      </c>
      <c r="C89" s="26"/>
      <c r="D89" s="12"/>
    </row>
    <row r="90" spans="1:5" hidden="1" x14ac:dyDescent="0.3">
      <c r="A90" s="13">
        <v>2241.6999999999998</v>
      </c>
      <c r="B90" s="25" t="s">
        <v>42</v>
      </c>
      <c r="C90" s="26"/>
      <c r="D90" s="12"/>
    </row>
    <row r="91" spans="1:5" x14ac:dyDescent="0.3">
      <c r="A91" s="13">
        <v>2241.9</v>
      </c>
      <c r="B91" s="25" t="s">
        <v>43</v>
      </c>
      <c r="C91" s="26"/>
      <c r="D91" s="12">
        <v>135</v>
      </c>
    </row>
    <row r="92" spans="1:5" hidden="1" outlineLevel="1" x14ac:dyDescent="0.3">
      <c r="A92" s="13"/>
      <c r="B92" s="14"/>
      <c r="C92" s="15">
        <f>SUM(C93:C102)</f>
        <v>135</v>
      </c>
      <c r="D92" s="28"/>
      <c r="E92" s="17">
        <f>D91-C92</f>
        <v>0</v>
      </c>
    </row>
    <row r="93" spans="1:5" collapsed="1" x14ac:dyDescent="0.3">
      <c r="A93" s="13"/>
      <c r="B93" s="19" t="s">
        <v>44</v>
      </c>
      <c r="C93" s="16">
        <v>135</v>
      </c>
      <c r="D93" s="16"/>
    </row>
    <row r="94" spans="1:5" hidden="1" x14ac:dyDescent="0.3">
      <c r="A94" s="13"/>
      <c r="B94" s="18"/>
      <c r="C94" s="16"/>
      <c r="D94" s="16"/>
    </row>
    <row r="95" spans="1:5" hidden="1" x14ac:dyDescent="0.3">
      <c r="A95" s="13"/>
      <c r="B95" s="29"/>
      <c r="C95" s="16"/>
      <c r="D95" s="16"/>
    </row>
    <row r="96" spans="1:5" hidden="1" x14ac:dyDescent="0.3">
      <c r="A96" s="13"/>
      <c r="B96" s="18"/>
      <c r="C96" s="16"/>
      <c r="D96" s="16"/>
    </row>
    <row r="97" spans="1:4" hidden="1" x14ac:dyDescent="0.3">
      <c r="A97" s="13"/>
      <c r="B97" s="18"/>
      <c r="C97" s="16"/>
      <c r="D97" s="16"/>
    </row>
    <row r="98" spans="1:4" hidden="1" x14ac:dyDescent="0.3">
      <c r="A98" s="13"/>
      <c r="B98" s="18"/>
      <c r="C98" s="16"/>
      <c r="D98" s="16"/>
    </row>
    <row r="99" spans="1:4" hidden="1" x14ac:dyDescent="0.3">
      <c r="A99" s="13"/>
      <c r="B99" s="18"/>
      <c r="C99" s="16"/>
      <c r="D99" s="16"/>
    </row>
    <row r="100" spans="1:4" hidden="1" x14ac:dyDescent="0.3">
      <c r="A100" s="13"/>
      <c r="B100" s="18"/>
      <c r="C100" s="16"/>
      <c r="D100" s="16"/>
    </row>
    <row r="101" spans="1:4" hidden="1" outlineLevel="1" x14ac:dyDescent="0.3">
      <c r="B101" s="30"/>
      <c r="D101" s="22" t="b">
        <f>D58=D59</f>
        <v>1</v>
      </c>
    </row>
    <row r="102" spans="1:4" hidden="1" collapsed="1" x14ac:dyDescent="0.3">
      <c r="B102" s="30"/>
    </row>
  </sheetData>
  <sheetProtection sheet="1" objects="1" scenarios="1"/>
  <mergeCells count="31">
    <mergeCell ref="B91:C91"/>
    <mergeCell ref="B85:C85"/>
    <mergeCell ref="B86:C86"/>
    <mergeCell ref="B87:C87"/>
    <mergeCell ref="B88:C88"/>
    <mergeCell ref="B89:C89"/>
    <mergeCell ref="B90:C90"/>
    <mergeCell ref="B70:C70"/>
    <mergeCell ref="B80:C80"/>
    <mergeCell ref="B81:C81"/>
    <mergeCell ref="B82:C82"/>
    <mergeCell ref="B83:C83"/>
    <mergeCell ref="B84:C84"/>
    <mergeCell ref="B41:C41"/>
    <mergeCell ref="B58:C58"/>
    <mergeCell ref="B60:C60"/>
    <mergeCell ref="B61:C61"/>
    <mergeCell ref="B62:C62"/>
    <mergeCell ref="B69:C69"/>
    <mergeCell ref="B16:C16"/>
    <mergeCell ref="B17:C17"/>
    <mergeCell ref="B30:C30"/>
    <mergeCell ref="B31:C31"/>
    <mergeCell ref="B32:C32"/>
    <mergeCell ref="B33:C3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2023-07-20T08:55:06Z</dcterms:created>
  <dcterms:modified xsi:type="dcterms:W3CDTF">2023-07-20T08:55:08Z</dcterms:modified>
</cp:coreProperties>
</file>