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"/>
    </mc:Choice>
  </mc:AlternateContent>
  <xr:revisionPtr revIDLastSave="0" documentId="13_ncr:1_{2B8E4CF9-1BBE-4D52-BC7D-9225649D4804}" xr6:coauthVersionLast="36" xr6:coauthVersionMax="36" xr10:uidLastSave="{00000000-0000-0000-0000-000000000000}"/>
  <bookViews>
    <workbookView xWindow="0" yWindow="0" windowWidth="28800" windowHeight="11325" xr2:uid="{BC9B7F11-A816-499A-9678-A20DE69B8A27}"/>
  </bookViews>
  <sheets>
    <sheet name="Лог.пункт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" l="1"/>
  <c r="D4" i="2"/>
  <c r="A2" i="2"/>
  <c r="R27" i="3"/>
  <c r="Q27" i="3"/>
  <c r="O27" i="3"/>
  <c r="N27" i="3"/>
  <c r="L27" i="3"/>
  <c r="K27" i="3"/>
  <c r="I27" i="3"/>
  <c r="S26" i="3"/>
  <c r="P26" i="3"/>
  <c r="M26" i="3"/>
  <c r="J26" i="3"/>
  <c r="F26" i="3"/>
  <c r="E26" i="3"/>
  <c r="S25" i="3"/>
  <c r="P25" i="3"/>
  <c r="M25" i="3"/>
  <c r="J25" i="3"/>
  <c r="F25" i="3"/>
  <c r="E25" i="3"/>
  <c r="S24" i="3"/>
  <c r="P24" i="3"/>
  <c r="M24" i="3"/>
  <c r="J24" i="3"/>
  <c r="F24" i="3"/>
  <c r="E24" i="3"/>
  <c r="S23" i="3"/>
  <c r="P23" i="3"/>
  <c r="M23" i="3"/>
  <c r="J23" i="3"/>
  <c r="F23" i="3"/>
  <c r="E23" i="3"/>
  <c r="S22" i="3"/>
  <c r="P22" i="3"/>
  <c r="M22" i="3"/>
  <c r="J22" i="3"/>
  <c r="F22" i="3"/>
  <c r="E22" i="3"/>
  <c r="S21" i="3"/>
  <c r="P21" i="3"/>
  <c r="M21" i="3"/>
  <c r="J21" i="3"/>
  <c r="F21" i="3"/>
  <c r="E21" i="3"/>
  <c r="S20" i="3"/>
  <c r="P20" i="3"/>
  <c r="M20" i="3"/>
  <c r="J20" i="3"/>
  <c r="G20" i="3"/>
  <c r="F20" i="3"/>
  <c r="E20" i="3"/>
  <c r="S19" i="3"/>
  <c r="P19" i="3"/>
  <c r="G19" i="3" s="1"/>
  <c r="M19" i="3"/>
  <c r="J19" i="3"/>
  <c r="F19" i="3"/>
  <c r="E19" i="3"/>
  <c r="S18" i="3"/>
  <c r="P18" i="3"/>
  <c r="M18" i="3"/>
  <c r="J18" i="3"/>
  <c r="G18" i="3" s="1"/>
  <c r="F18" i="3"/>
  <c r="E18" i="3"/>
  <c r="S17" i="3"/>
  <c r="P17" i="3"/>
  <c r="M17" i="3"/>
  <c r="J17" i="3"/>
  <c r="F17" i="3"/>
  <c r="E17" i="3"/>
  <c r="S16" i="3"/>
  <c r="P16" i="3"/>
  <c r="M16" i="3"/>
  <c r="J16" i="3"/>
  <c r="G16" i="3" s="1"/>
  <c r="F16" i="3"/>
  <c r="E16" i="3"/>
  <c r="S15" i="3"/>
  <c r="P15" i="3"/>
  <c r="M15" i="3"/>
  <c r="J15" i="3"/>
  <c r="F15" i="3"/>
  <c r="E15" i="3"/>
  <c r="S14" i="3"/>
  <c r="P14" i="3"/>
  <c r="M14" i="3"/>
  <c r="J14" i="3"/>
  <c r="F14" i="3"/>
  <c r="E14" i="3"/>
  <c r="S13" i="3"/>
  <c r="P13" i="3"/>
  <c r="M13" i="3"/>
  <c r="J13" i="3"/>
  <c r="F13" i="3"/>
  <c r="E13" i="3"/>
  <c r="S12" i="3"/>
  <c r="P12" i="3"/>
  <c r="M12" i="3"/>
  <c r="J12" i="3"/>
  <c r="F12" i="3"/>
  <c r="E12" i="3"/>
  <c r="S11" i="3"/>
  <c r="P11" i="3"/>
  <c r="M11" i="3"/>
  <c r="H11" i="3"/>
  <c r="F11" i="3"/>
  <c r="S10" i="3"/>
  <c r="P10" i="3"/>
  <c r="M10" i="3"/>
  <c r="J10" i="3"/>
  <c r="F10" i="3"/>
  <c r="E10" i="3"/>
  <c r="S9" i="3"/>
  <c r="P9" i="3"/>
  <c r="M9" i="3"/>
  <c r="J9" i="3"/>
  <c r="F9" i="3"/>
  <c r="E9" i="3"/>
  <c r="C98" i="2"/>
  <c r="E98" i="2" s="1"/>
  <c r="C77" i="2"/>
  <c r="E77" i="2" s="1"/>
  <c r="C69" i="2"/>
  <c r="E69" i="2" s="1"/>
  <c r="D65" i="2"/>
  <c r="D107" i="2" s="1"/>
  <c r="C45" i="2"/>
  <c r="E45" i="2" s="1"/>
  <c r="C36" i="2"/>
  <c r="E36" i="2" s="1"/>
  <c r="C18" i="2"/>
  <c r="E18" i="2" s="1"/>
  <c r="C8" i="2"/>
  <c r="E8" i="2" s="1"/>
  <c r="D5" i="2"/>
  <c r="E4" i="2" s="1"/>
  <c r="E5" i="2" l="1"/>
  <c r="D60" i="2"/>
  <c r="E65" i="2"/>
  <c r="G12" i="3"/>
  <c r="G24" i="3"/>
  <c r="S27" i="3"/>
  <c r="G25" i="3"/>
  <c r="G9" i="3"/>
  <c r="G10" i="3"/>
  <c r="G13" i="3"/>
  <c r="G22" i="3"/>
  <c r="G23" i="3"/>
  <c r="M27" i="3"/>
  <c r="G17" i="3"/>
  <c r="G26" i="3"/>
  <c r="F27" i="3"/>
  <c r="P27" i="3"/>
  <c r="G14" i="3"/>
  <c r="G15" i="3"/>
  <c r="G21" i="3"/>
  <c r="E11" i="3"/>
  <c r="E27" i="3" s="1"/>
  <c r="J11" i="3"/>
  <c r="H27" i="3"/>
  <c r="J27" i="3" l="1"/>
  <c r="G11" i="3"/>
  <c r="G27" i="3" s="1"/>
</calcChain>
</file>

<file path=xl/sharedStrings.xml><?xml version="1.0" encoding="utf-8"?>
<sst xmlns="http://schemas.openxmlformats.org/spreadsheetml/2006/main" count="84" uniqueCount="68">
  <si>
    <t>Касові видатки 
Логопедичний пункт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</si>
  <si>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</si>
  <si>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</si>
  <si>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</si>
  <si>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</si>
  <si>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</si>
  <si>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</si>
  <si>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</si>
  <si>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 / 03.2024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</si>
  <si>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</si>
  <si>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</si>
  <si>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</si>
  <si>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</si>
  <si>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</si>
  <si>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проекційний екран / 03.2024</t>
  </si>
  <si>
    <t>стерелізатори 10 шт / 03.2024</t>
  </si>
  <si>
    <t>крафт-пакети для стерелізації / 03.2024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</si>
  <si>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</si>
  <si>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</si>
  <si>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</si>
  <si>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</si>
  <si>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</si>
  <si>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</si>
  <si>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</si>
  <si>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</si>
  <si>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</si>
  <si>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</si>
  <si>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</si>
  <si>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</si>
  <si>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</si>
  <si>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</si>
  <si>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</si>
  <si>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</si>
  <si>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</si>
  <si>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</si>
  <si>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</si>
  <si>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Кошторисні призначення та касові видатки 
Управління освіти Нововолинської міської ради Волинської обл.,</t>
  </si>
  <si>
    <t>за 6 місяці 2024 р.</t>
  </si>
  <si>
    <t>на 01.07.2024 (02.07.24)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</si>
  <si>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</si>
  <si>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</si>
  <si>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</si>
  <si>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</si>
  <si>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</si>
  <si>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</si>
  <si>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</si>
  <si>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</si>
  <si>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</si>
  <si>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</si>
  <si>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</si>
  <si>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</si>
  <si>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</si>
  <si>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</si>
  <si>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</si>
  <si>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</si>
  <si>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</si>
  <si>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</si>
  <si>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</si>
  <si>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</si>
  <si>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</si>
  <si>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</si>
  <si>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</si>
  <si>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</si>
  <si>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</si>
  <si>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</si>
  <si>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</si>
  <si>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</si>
  <si>
    <t>Логопедичний пункт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</si>
</sst>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23" xfId="1" applyFont="1" applyBorder="1" applyAlignment="1">
      <alignment horizontal="left" vertical="center" wrapText="1" indent="1"/>
    </xf>
    <xf numFmtId="0" fontId="13" fillId="0" borderId="24" xfId="1" applyFont="1" applyBorder="1" applyAlignment="1">
      <alignment horizontal="left" vertical="top" wrapText="1" indent="1"/>
    </xf>
    <xf numFmtId="0" fontId="13" fillId="0" borderId="25" xfId="1" applyFont="1" applyBorder="1" applyAlignment="1">
      <alignment horizontal="left" vertical="top" wrapText="1" indent="1"/>
    </xf>
    <xf numFmtId="164" fontId="13" fillId="0" borderId="26" xfId="1" applyNumberFormat="1" applyFont="1" applyBorder="1" applyAlignment="1">
      <alignment horizontal="center" vertical="center" wrapText="1"/>
    </xf>
    <xf numFmtId="164" fontId="13" fillId="0" borderId="27" xfId="1" applyNumberFormat="1" applyFont="1" applyBorder="1" applyAlignment="1">
      <alignment horizontal="center" vertical="center" wrapText="1"/>
    </xf>
    <xf numFmtId="165" fontId="13" fillId="0" borderId="27" xfId="1" applyNumberFormat="1" applyFont="1" applyBorder="1" applyAlignment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8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8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13" fillId="0" borderId="29" xfId="1" applyNumberFormat="1" applyFont="1" applyBorder="1" applyAlignment="1">
      <alignment horizontal="center" vertical="center" wrapText="1"/>
    </xf>
    <xf numFmtId="164" fontId="13" fillId="0" borderId="30" xfId="1" applyNumberFormat="1" applyFont="1" applyBorder="1" applyAlignment="1">
      <alignment horizontal="center" vertical="center" wrapText="1"/>
    </xf>
    <xf numFmtId="165" fontId="13" fillId="0" borderId="30" xfId="1" applyNumberFormat="1" applyFont="1" applyBorder="1" applyAlignment="1">
      <alignment horizontal="right" vertical="center" wrapText="1" indent="1"/>
    </xf>
    <xf numFmtId="164" fontId="13" fillId="0" borderId="30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3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4" xfId="1" applyFont="1" applyBorder="1" applyAlignment="1">
      <alignment horizontal="center" vertical="top" wrapText="1"/>
    </xf>
    <xf numFmtId="164" fontId="13" fillId="0" borderId="35" xfId="1" applyNumberFormat="1" applyFont="1" applyBorder="1" applyAlignment="1">
      <alignment horizontal="center" vertical="center" wrapText="1"/>
    </xf>
    <xf numFmtId="164" fontId="13" fillId="0" borderId="36" xfId="1" applyNumberFormat="1" applyFont="1" applyBorder="1" applyAlignment="1">
      <alignment horizontal="center" vertical="center" wrapText="1"/>
    </xf>
    <xf numFmtId="165" fontId="13" fillId="0" borderId="36" xfId="1" applyNumberFormat="1" applyFont="1" applyBorder="1" applyAlignment="1">
      <alignment horizontal="right" vertical="center" wrapText="1" indent="1"/>
    </xf>
    <xf numFmtId="164" fontId="13" fillId="0" borderId="3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2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right" vertical="center" wrapText="1" indent="1"/>
    </xf>
    <xf numFmtId="166" fontId="2" fillId="4" borderId="17" xfId="1" applyNumberFormat="1" applyFont="1" applyFill="1" applyBorder="1" applyAlignment="1" applyProtection="1">
      <alignment horizontal="right" vertical="center" wrapText="1" indent="1"/>
    </xf>
    <xf numFmtId="166" fontId="13" fillId="0" borderId="23" xfId="1" applyNumberFormat="1" applyFont="1" applyFill="1" applyBorder="1" applyAlignment="1" applyProtection="1">
      <alignment horizontal="right" vertical="center" wrapText="1" inden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0AEC04C6-C237-40BF-95DD-75826F689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B5C0A-13AB-443D-9B55-C75C19059D39}">
  <sheetPr codeName="Лист1">
    <tabColor theme="9" tint="0.39997558519241921"/>
    <pageSetUpPr fitToPage="1"/>
  </sheetPr>
  <dimension ref="A1:S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1" style="107" customWidth="1"/>
    <col min="2" max="2" width="8.28515625" style="105" customWidth="1"/>
    <col min="3" max="3" width="16" style="106" customWidth="1"/>
    <col min="4" max="4" width="33.28515625" style="78" customWidth="1"/>
    <col min="5" max="5" width="21.85546875" style="78" customWidth="1"/>
    <col min="6" max="6" width="23" style="106" customWidth="1"/>
    <col min="7" max="7" width="22.28515625" style="106" customWidth="1"/>
    <col min="8" max="8" width="21.7109375" style="106" customWidth="1"/>
    <col min="9" max="10" width="23" style="106" customWidth="1"/>
    <col min="11" max="11" width="19.85546875" style="78" hidden="1" customWidth="1"/>
    <col min="12" max="13" width="18.5703125" style="106" hidden="1" customWidth="1"/>
    <col min="14" max="14" width="21" style="106" hidden="1" customWidth="1"/>
    <col min="15" max="15" width="23.5703125" style="106" hidden="1" customWidth="1"/>
    <col min="16" max="16" width="21" style="106" hidden="1" customWidth="1"/>
    <col min="17" max="17" width="19.42578125" style="78" hidden="1" customWidth="1"/>
    <col min="18" max="19" width="19.42578125" style="106" hidden="1" customWidth="1"/>
    <col min="20" max="16384" width="9.140625" style="78"/>
  </cols>
  <sheetData>
    <row r="1" spans="1:19" s="33" customFormat="1" ht="7.5" customHeight="1" x14ac:dyDescent="0.3">
      <c r="B1" s="34"/>
      <c r="C1" s="35"/>
      <c r="D1" s="35"/>
      <c r="E1" s="35"/>
      <c r="F1" s="35"/>
      <c r="G1" s="35"/>
      <c r="H1" s="35"/>
      <c r="I1" s="36"/>
      <c r="J1" s="36"/>
      <c r="L1" s="35"/>
      <c r="M1" s="35"/>
      <c r="N1" s="35"/>
      <c r="O1" s="36"/>
      <c r="P1" s="36"/>
      <c r="R1" s="35"/>
      <c r="S1" s="35"/>
    </row>
    <row r="2" spans="1:19" s="33" customFormat="1" ht="6.75" customHeight="1" x14ac:dyDescent="0.25">
      <c r="B2" s="37" t="s">
        <v>36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s="33" customFormat="1" ht="40.5" customHeight="1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s="33" customFormat="1" ht="22.5" customHeight="1" x14ac:dyDescent="0.3">
      <c r="B4" s="38" t="s">
        <v>37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s="33" customFormat="1" ht="19.5" customHeight="1" thickBot="1" x14ac:dyDescent="0.3">
      <c r="B5" s="39"/>
      <c r="C5" s="39"/>
      <c r="D5" s="39"/>
      <c r="E5" s="39"/>
      <c r="F5" s="39"/>
      <c r="G5" s="39"/>
      <c r="H5" s="40"/>
      <c r="I5" s="40" t="s">
        <v>38</v>
      </c>
      <c r="J5" s="39"/>
      <c r="K5" s="39"/>
      <c r="N5" s="39"/>
      <c r="O5" s="39"/>
      <c r="P5" s="39"/>
      <c r="Q5" s="39"/>
    </row>
    <row r="6" spans="1:19" s="33" customFormat="1" ht="40.5" customHeight="1" thickBot="1" x14ac:dyDescent="0.3">
      <c r="A6" s="41" t="s">
        <v>39</v>
      </c>
      <c r="B6" s="42" t="s">
        <v>40</v>
      </c>
      <c r="C6" s="43" t="s">
        <v>41</v>
      </c>
      <c r="D6" s="44"/>
      <c r="E6" s="45" t="s">
        <v>42</v>
      </c>
      <c r="F6" s="46"/>
      <c r="G6" s="47"/>
      <c r="H6" s="45" t="s">
        <v>43</v>
      </c>
      <c r="I6" s="46"/>
      <c r="J6" s="47"/>
      <c r="K6" s="48" t="s">
        <v>44</v>
      </c>
      <c r="L6" s="49"/>
      <c r="M6" s="47"/>
      <c r="N6" s="48" t="s">
        <v>45</v>
      </c>
      <c r="O6" s="49"/>
      <c r="P6" s="50"/>
      <c r="Q6" s="48" t="s">
        <v>46</v>
      </c>
      <c r="R6" s="49"/>
      <c r="S6" s="47"/>
    </row>
    <row r="7" spans="1:19" s="33" customFormat="1" ht="53.25" customHeight="1" thickBot="1" x14ac:dyDescent="0.3">
      <c r="A7" s="51"/>
      <c r="B7" s="52"/>
      <c r="C7" s="53"/>
      <c r="D7" s="54"/>
      <c r="E7" s="55" t="s">
        <v>47</v>
      </c>
      <c r="F7" s="56" t="s">
        <v>48</v>
      </c>
      <c r="G7" s="56" t="s">
        <v>49</v>
      </c>
      <c r="H7" s="55" t="s">
        <v>47</v>
      </c>
      <c r="I7" s="56" t="s">
        <v>48</v>
      </c>
      <c r="J7" s="56" t="s">
        <v>49</v>
      </c>
      <c r="K7" s="55" t="s">
        <v>47</v>
      </c>
      <c r="L7" s="56" t="s">
        <v>48</v>
      </c>
      <c r="M7" s="56" t="s">
        <v>49</v>
      </c>
      <c r="N7" s="55" t="s">
        <v>47</v>
      </c>
      <c r="O7" s="56" t="s">
        <v>48</v>
      </c>
      <c r="P7" s="56" t="s">
        <v>49</v>
      </c>
      <c r="Q7" s="55" t="s">
        <v>47</v>
      </c>
      <c r="R7" s="56" t="s">
        <v>48</v>
      </c>
      <c r="S7" s="56" t="s">
        <v>49</v>
      </c>
    </row>
    <row r="8" spans="1:19" s="67" customFormat="1" ht="15" thickBot="1" x14ac:dyDescent="0.25">
      <c r="A8" s="57">
        <v>1</v>
      </c>
      <c r="B8" s="58">
        <v>2</v>
      </c>
      <c r="C8" s="59">
        <v>3</v>
      </c>
      <c r="D8" s="60"/>
      <c r="E8" s="61">
        <v>4</v>
      </c>
      <c r="F8" s="62">
        <v>5</v>
      </c>
      <c r="G8" s="62">
        <v>6</v>
      </c>
      <c r="H8" s="63">
        <v>7</v>
      </c>
      <c r="I8" s="64">
        <v>8</v>
      </c>
      <c r="J8" s="65">
        <v>9</v>
      </c>
      <c r="K8" s="63">
        <v>10</v>
      </c>
      <c r="L8" s="62">
        <v>11</v>
      </c>
      <c r="M8" s="62">
        <v>12</v>
      </c>
      <c r="N8" s="64">
        <v>13</v>
      </c>
      <c r="O8" s="66">
        <v>14</v>
      </c>
      <c r="P8" s="66">
        <v>15</v>
      </c>
      <c r="Q8" s="64">
        <v>16</v>
      </c>
      <c r="R8" s="66">
        <v>17</v>
      </c>
      <c r="S8" s="66">
        <v>18</v>
      </c>
    </row>
    <row r="9" spans="1:19" ht="18.75" customHeight="1" x14ac:dyDescent="0.2">
      <c r="A9" s="68" t="s">
        <v>67</v>
      </c>
      <c r="B9" s="69">
        <v>2111</v>
      </c>
      <c r="C9" s="70" t="s">
        <v>50</v>
      </c>
      <c r="D9" s="71"/>
      <c r="E9" s="72">
        <f t="shared" ref="E9:G26" si="0">H9+K9+N9+Q9</f>
        <v>2293280</v>
      </c>
      <c r="F9" s="73">
        <f t="shared" si="0"/>
        <v>1077858.81</v>
      </c>
      <c r="G9" s="74">
        <f t="shared" si="0"/>
        <v>1215421.19</v>
      </c>
      <c r="H9" s="75">
        <v>2293280</v>
      </c>
      <c r="I9" s="76">
        <v>1077858.81</v>
      </c>
      <c r="J9" s="104">
        <f>H9-I9</f>
        <v>1215421.19</v>
      </c>
      <c r="K9" s="75">
        <v>0</v>
      </c>
      <c r="L9" s="76">
        <v>0</v>
      </c>
      <c r="M9" s="104">
        <f>K9-L9</f>
        <v>0</v>
      </c>
      <c r="N9" s="86">
        <v>0</v>
      </c>
      <c r="O9" s="87">
        <v>0</v>
      </c>
      <c r="P9" s="104">
        <f>N9-O9</f>
        <v>0</v>
      </c>
      <c r="Q9" s="75">
        <v>0</v>
      </c>
      <c r="R9" s="76">
        <v>0</v>
      </c>
      <c r="S9" s="104">
        <f>Q9-R9</f>
        <v>0</v>
      </c>
    </row>
    <row r="10" spans="1:19" ht="18.75" customHeight="1" x14ac:dyDescent="0.2">
      <c r="A10" s="68"/>
      <c r="B10" s="79">
        <v>2120</v>
      </c>
      <c r="C10" s="80" t="s">
        <v>51</v>
      </c>
      <c r="D10" s="81"/>
      <c r="E10" s="82">
        <f t="shared" si="0"/>
        <v>504520</v>
      </c>
      <c r="F10" s="83">
        <f t="shared" si="0"/>
        <v>218765.81999999998</v>
      </c>
      <c r="G10" s="84">
        <f t="shared" si="0"/>
        <v>285754.18000000005</v>
      </c>
      <c r="H10" s="75">
        <v>504520</v>
      </c>
      <c r="I10" s="85">
        <v>218765.81999999998</v>
      </c>
      <c r="J10" s="77">
        <f>H10-I10</f>
        <v>285754.18000000005</v>
      </c>
      <c r="K10" s="75">
        <v>0</v>
      </c>
      <c r="L10" s="85">
        <v>0</v>
      </c>
      <c r="M10" s="77">
        <f>K10-L10</f>
        <v>0</v>
      </c>
      <c r="N10" s="86">
        <v>0</v>
      </c>
      <c r="O10" s="87">
        <v>0</v>
      </c>
      <c r="P10" s="77">
        <f>N10-O10</f>
        <v>0</v>
      </c>
      <c r="Q10" s="75">
        <v>0</v>
      </c>
      <c r="R10" s="85">
        <v>0</v>
      </c>
      <c r="S10" s="77">
        <f>Q10-R10</f>
        <v>0</v>
      </c>
    </row>
    <row r="11" spans="1:19" ht="18.75" customHeight="1" x14ac:dyDescent="0.2">
      <c r="A11" s="68"/>
      <c r="B11" s="79">
        <v>2210</v>
      </c>
      <c r="C11" s="80" t="s">
        <v>2</v>
      </c>
      <c r="D11" s="81"/>
      <c r="E11" s="82">
        <f t="shared" si="0"/>
        <v>37400</v>
      </c>
      <c r="F11" s="83">
        <f t="shared" si="0"/>
        <v>17745</v>
      </c>
      <c r="G11" s="84">
        <f t="shared" si="0"/>
        <v>19655</v>
      </c>
      <c r="H11" s="75">
        <f>49600-7200-5000</f>
        <v>37400</v>
      </c>
      <c r="I11" s="85">
        <v>17745</v>
      </c>
      <c r="J11" s="77">
        <f t="shared" ref="J11:J25" si="1">H11-I11</f>
        <v>19655</v>
      </c>
      <c r="K11" s="75">
        <v>0</v>
      </c>
      <c r="L11" s="85">
        <v>0</v>
      </c>
      <c r="M11" s="77">
        <f t="shared" ref="M11:M25" si="2">K11-L11</f>
        <v>0</v>
      </c>
      <c r="N11" s="86"/>
      <c r="O11" s="87">
        <v>0</v>
      </c>
      <c r="P11" s="77">
        <f t="shared" ref="P11:P25" si="3">N11-O11</f>
        <v>0</v>
      </c>
      <c r="Q11" s="75">
        <v>0</v>
      </c>
      <c r="R11" s="85">
        <v>0</v>
      </c>
      <c r="S11" s="77">
        <f t="shared" ref="S11:S25" si="4">Q11-R11</f>
        <v>0</v>
      </c>
    </row>
    <row r="12" spans="1:19" ht="18.75" customHeight="1" x14ac:dyDescent="0.2">
      <c r="A12" s="68"/>
      <c r="B12" s="79">
        <v>2220</v>
      </c>
      <c r="C12" s="80" t="s">
        <v>52</v>
      </c>
      <c r="D12" s="81"/>
      <c r="E12" s="82">
        <f t="shared" si="0"/>
        <v>0</v>
      </c>
      <c r="F12" s="83">
        <f t="shared" si="0"/>
        <v>0</v>
      </c>
      <c r="G12" s="84">
        <f t="shared" si="0"/>
        <v>0</v>
      </c>
      <c r="H12" s="86">
        <v>0</v>
      </c>
      <c r="I12" s="87">
        <v>0</v>
      </c>
      <c r="J12" s="77">
        <f t="shared" si="1"/>
        <v>0</v>
      </c>
      <c r="K12" s="86">
        <v>0</v>
      </c>
      <c r="L12" s="87">
        <v>0</v>
      </c>
      <c r="M12" s="77">
        <f t="shared" si="2"/>
        <v>0</v>
      </c>
      <c r="N12" s="86">
        <v>0</v>
      </c>
      <c r="O12" s="87">
        <v>0</v>
      </c>
      <c r="P12" s="77">
        <f t="shared" si="3"/>
        <v>0</v>
      </c>
      <c r="Q12" s="86">
        <v>0</v>
      </c>
      <c r="R12" s="87">
        <v>0</v>
      </c>
      <c r="S12" s="77">
        <f t="shared" si="4"/>
        <v>0</v>
      </c>
    </row>
    <row r="13" spans="1:19" ht="18.75" customHeight="1" x14ac:dyDescent="0.2">
      <c r="A13" s="68"/>
      <c r="B13" s="79">
        <v>2230</v>
      </c>
      <c r="C13" s="80" t="s">
        <v>53</v>
      </c>
      <c r="D13" s="81"/>
      <c r="E13" s="82">
        <f t="shared" si="0"/>
        <v>0</v>
      </c>
      <c r="F13" s="83">
        <f t="shared" si="0"/>
        <v>0</v>
      </c>
      <c r="G13" s="84">
        <f t="shared" si="0"/>
        <v>0</v>
      </c>
      <c r="H13" s="75">
        <v>0</v>
      </c>
      <c r="I13" s="85">
        <v>0</v>
      </c>
      <c r="J13" s="77">
        <f t="shared" si="1"/>
        <v>0</v>
      </c>
      <c r="K13" s="75">
        <v>0</v>
      </c>
      <c r="L13" s="85">
        <v>0</v>
      </c>
      <c r="M13" s="77">
        <f t="shared" si="2"/>
        <v>0</v>
      </c>
      <c r="N13" s="86"/>
      <c r="O13" s="87">
        <v>0</v>
      </c>
      <c r="P13" s="77">
        <f t="shared" si="3"/>
        <v>0</v>
      </c>
      <c r="Q13" s="75">
        <v>0</v>
      </c>
      <c r="R13" s="85">
        <v>0</v>
      </c>
      <c r="S13" s="77">
        <f t="shared" si="4"/>
        <v>0</v>
      </c>
    </row>
    <row r="14" spans="1:19" ht="18.75" customHeight="1" x14ac:dyDescent="0.2">
      <c r="A14" s="68"/>
      <c r="B14" s="79">
        <v>2240</v>
      </c>
      <c r="C14" s="80" t="s">
        <v>18</v>
      </c>
      <c r="D14" s="81"/>
      <c r="E14" s="82">
        <f t="shared" si="0"/>
        <v>12700</v>
      </c>
      <c r="F14" s="83">
        <f t="shared" si="0"/>
        <v>0</v>
      </c>
      <c r="G14" s="84">
        <f t="shared" si="0"/>
        <v>12700</v>
      </c>
      <c r="H14" s="75">
        <v>12700</v>
      </c>
      <c r="I14" s="85">
        <v>0</v>
      </c>
      <c r="J14" s="77">
        <f t="shared" si="1"/>
        <v>12700</v>
      </c>
      <c r="K14" s="75">
        <v>0</v>
      </c>
      <c r="L14" s="85">
        <v>0</v>
      </c>
      <c r="M14" s="77">
        <f t="shared" si="2"/>
        <v>0</v>
      </c>
      <c r="N14" s="86"/>
      <c r="O14" s="87">
        <v>0</v>
      </c>
      <c r="P14" s="77">
        <f t="shared" si="3"/>
        <v>0</v>
      </c>
      <c r="Q14" s="75">
        <v>0</v>
      </c>
      <c r="R14" s="85">
        <v>0</v>
      </c>
      <c r="S14" s="77">
        <f t="shared" si="4"/>
        <v>0</v>
      </c>
    </row>
    <row r="15" spans="1:19" ht="18.75" customHeight="1" x14ac:dyDescent="0.2">
      <c r="A15" s="68"/>
      <c r="B15" s="79">
        <v>2250</v>
      </c>
      <c r="C15" s="80" t="s">
        <v>54</v>
      </c>
      <c r="D15" s="81"/>
      <c r="E15" s="82">
        <f t="shared" si="0"/>
        <v>8800</v>
      </c>
      <c r="F15" s="83">
        <f t="shared" si="0"/>
        <v>1984.2</v>
      </c>
      <c r="G15" s="84">
        <f t="shared" si="0"/>
        <v>6815.8</v>
      </c>
      <c r="H15" s="75">
        <v>8800</v>
      </c>
      <c r="I15" s="85">
        <v>1984.2</v>
      </c>
      <c r="J15" s="77">
        <f t="shared" si="1"/>
        <v>6815.8</v>
      </c>
      <c r="K15" s="75">
        <v>0</v>
      </c>
      <c r="L15" s="85">
        <v>0</v>
      </c>
      <c r="M15" s="77">
        <f t="shared" si="2"/>
        <v>0</v>
      </c>
      <c r="N15" s="86">
        <v>0</v>
      </c>
      <c r="O15" s="87">
        <v>0</v>
      </c>
      <c r="P15" s="77">
        <f t="shared" si="3"/>
        <v>0</v>
      </c>
      <c r="Q15" s="75">
        <v>0</v>
      </c>
      <c r="R15" s="85">
        <v>0</v>
      </c>
      <c r="S15" s="77">
        <f t="shared" si="4"/>
        <v>0</v>
      </c>
    </row>
    <row r="16" spans="1:19" ht="18.75" customHeight="1" x14ac:dyDescent="0.2">
      <c r="A16" s="68"/>
      <c r="B16" s="79">
        <v>2271</v>
      </c>
      <c r="C16" s="80" t="s">
        <v>55</v>
      </c>
      <c r="D16" s="81"/>
      <c r="E16" s="82">
        <f t="shared" si="0"/>
        <v>0</v>
      </c>
      <c r="F16" s="83">
        <f t="shared" si="0"/>
        <v>0</v>
      </c>
      <c r="G16" s="84">
        <f t="shared" si="0"/>
        <v>0</v>
      </c>
      <c r="H16" s="75">
        <v>0</v>
      </c>
      <c r="I16" s="85">
        <v>0</v>
      </c>
      <c r="J16" s="77">
        <f t="shared" si="1"/>
        <v>0</v>
      </c>
      <c r="K16" s="75">
        <v>0</v>
      </c>
      <c r="L16" s="85">
        <v>0</v>
      </c>
      <c r="M16" s="77">
        <f t="shared" si="2"/>
        <v>0</v>
      </c>
      <c r="N16" s="86">
        <v>0</v>
      </c>
      <c r="O16" s="87">
        <v>0</v>
      </c>
      <c r="P16" s="77">
        <f t="shared" si="3"/>
        <v>0</v>
      </c>
      <c r="Q16" s="75">
        <v>0</v>
      </c>
      <c r="R16" s="85">
        <v>0</v>
      </c>
      <c r="S16" s="77">
        <f t="shared" si="4"/>
        <v>0</v>
      </c>
    </row>
    <row r="17" spans="1:19" ht="18.75" customHeight="1" x14ac:dyDescent="0.2">
      <c r="A17" s="68"/>
      <c r="B17" s="79">
        <v>2272</v>
      </c>
      <c r="C17" s="80" t="s">
        <v>56</v>
      </c>
      <c r="D17" s="81"/>
      <c r="E17" s="82">
        <f t="shared" si="0"/>
        <v>0</v>
      </c>
      <c r="F17" s="83">
        <f t="shared" si="0"/>
        <v>0</v>
      </c>
      <c r="G17" s="84">
        <f t="shared" si="0"/>
        <v>0</v>
      </c>
      <c r="H17" s="75">
        <v>0</v>
      </c>
      <c r="I17" s="85">
        <v>0</v>
      </c>
      <c r="J17" s="77">
        <f t="shared" si="1"/>
        <v>0</v>
      </c>
      <c r="K17" s="75">
        <v>0</v>
      </c>
      <c r="L17" s="85">
        <v>0</v>
      </c>
      <c r="M17" s="77">
        <f t="shared" si="2"/>
        <v>0</v>
      </c>
      <c r="N17" s="86">
        <v>0</v>
      </c>
      <c r="O17" s="87">
        <v>0</v>
      </c>
      <c r="P17" s="77">
        <f t="shared" si="3"/>
        <v>0</v>
      </c>
      <c r="Q17" s="75">
        <v>0</v>
      </c>
      <c r="R17" s="85">
        <v>0</v>
      </c>
      <c r="S17" s="77">
        <f t="shared" si="4"/>
        <v>0</v>
      </c>
    </row>
    <row r="18" spans="1:19" ht="18.75" customHeight="1" x14ac:dyDescent="0.2">
      <c r="A18" s="68"/>
      <c r="B18" s="79">
        <v>2273</v>
      </c>
      <c r="C18" s="80" t="s">
        <v>57</v>
      </c>
      <c r="D18" s="81"/>
      <c r="E18" s="82">
        <f t="shared" si="0"/>
        <v>0</v>
      </c>
      <c r="F18" s="83">
        <f t="shared" si="0"/>
        <v>0</v>
      </c>
      <c r="G18" s="84">
        <f t="shared" si="0"/>
        <v>0</v>
      </c>
      <c r="H18" s="75">
        <v>0</v>
      </c>
      <c r="I18" s="85">
        <v>0</v>
      </c>
      <c r="J18" s="77">
        <f t="shared" si="1"/>
        <v>0</v>
      </c>
      <c r="K18" s="75">
        <v>0</v>
      </c>
      <c r="L18" s="85">
        <v>0</v>
      </c>
      <c r="M18" s="77">
        <f t="shared" si="2"/>
        <v>0</v>
      </c>
      <c r="N18" s="86">
        <v>0</v>
      </c>
      <c r="O18" s="87">
        <v>0</v>
      </c>
      <c r="P18" s="77">
        <f t="shared" si="3"/>
        <v>0</v>
      </c>
      <c r="Q18" s="75">
        <v>0</v>
      </c>
      <c r="R18" s="85">
        <v>0</v>
      </c>
      <c r="S18" s="77">
        <f t="shared" si="4"/>
        <v>0</v>
      </c>
    </row>
    <row r="19" spans="1:19" ht="18.75" customHeight="1" x14ac:dyDescent="0.2">
      <c r="A19" s="68"/>
      <c r="B19" s="79">
        <v>2274</v>
      </c>
      <c r="C19" s="80" t="s">
        <v>58</v>
      </c>
      <c r="D19" s="81"/>
      <c r="E19" s="82">
        <f t="shared" si="0"/>
        <v>0</v>
      </c>
      <c r="F19" s="83">
        <f t="shared" si="0"/>
        <v>0</v>
      </c>
      <c r="G19" s="84">
        <f t="shared" si="0"/>
        <v>0</v>
      </c>
      <c r="H19" s="75">
        <v>0</v>
      </c>
      <c r="I19" s="85">
        <v>0</v>
      </c>
      <c r="J19" s="77">
        <f t="shared" si="1"/>
        <v>0</v>
      </c>
      <c r="K19" s="75">
        <v>0</v>
      </c>
      <c r="L19" s="85">
        <v>0</v>
      </c>
      <c r="M19" s="77">
        <f t="shared" si="2"/>
        <v>0</v>
      </c>
      <c r="N19" s="86">
        <v>0</v>
      </c>
      <c r="O19" s="87">
        <v>0</v>
      </c>
      <c r="P19" s="77">
        <f t="shared" si="3"/>
        <v>0</v>
      </c>
      <c r="Q19" s="75">
        <v>0</v>
      </c>
      <c r="R19" s="85">
        <v>0</v>
      </c>
      <c r="S19" s="77">
        <f t="shared" si="4"/>
        <v>0</v>
      </c>
    </row>
    <row r="20" spans="1:19" ht="18.75" customHeight="1" x14ac:dyDescent="0.2">
      <c r="A20" s="68"/>
      <c r="B20" s="79">
        <v>2275</v>
      </c>
      <c r="C20" s="80" t="s">
        <v>59</v>
      </c>
      <c r="D20" s="81"/>
      <c r="E20" s="82">
        <f t="shared" si="0"/>
        <v>0</v>
      </c>
      <c r="F20" s="83">
        <f t="shared" si="0"/>
        <v>0</v>
      </c>
      <c r="G20" s="84">
        <f t="shared" si="0"/>
        <v>0</v>
      </c>
      <c r="H20" s="75">
        <v>0</v>
      </c>
      <c r="I20" s="85">
        <v>0</v>
      </c>
      <c r="J20" s="77">
        <f t="shared" si="1"/>
        <v>0</v>
      </c>
      <c r="K20" s="75">
        <v>0</v>
      </c>
      <c r="L20" s="85">
        <v>0</v>
      </c>
      <c r="M20" s="77">
        <f t="shared" si="2"/>
        <v>0</v>
      </c>
      <c r="N20" s="86">
        <v>0</v>
      </c>
      <c r="O20" s="87">
        <v>0</v>
      </c>
      <c r="P20" s="77">
        <f t="shared" si="3"/>
        <v>0</v>
      </c>
      <c r="Q20" s="75">
        <v>0</v>
      </c>
      <c r="R20" s="85">
        <v>0</v>
      </c>
      <c r="S20" s="77">
        <f t="shared" si="4"/>
        <v>0</v>
      </c>
    </row>
    <row r="21" spans="1:19" ht="18.75" customHeight="1" x14ac:dyDescent="0.2">
      <c r="A21" s="68"/>
      <c r="B21" s="79">
        <v>2282</v>
      </c>
      <c r="C21" s="88" t="s">
        <v>60</v>
      </c>
      <c r="D21" s="88"/>
      <c r="E21" s="82">
        <f t="shared" si="0"/>
        <v>0</v>
      </c>
      <c r="F21" s="83">
        <f t="shared" si="0"/>
        <v>0</v>
      </c>
      <c r="G21" s="84">
        <f t="shared" si="0"/>
        <v>0</v>
      </c>
      <c r="H21" s="75">
        <v>0</v>
      </c>
      <c r="I21" s="85">
        <v>0</v>
      </c>
      <c r="J21" s="77">
        <f t="shared" si="1"/>
        <v>0</v>
      </c>
      <c r="K21" s="75">
        <v>0</v>
      </c>
      <c r="L21" s="85">
        <v>0</v>
      </c>
      <c r="M21" s="77">
        <f t="shared" si="2"/>
        <v>0</v>
      </c>
      <c r="N21" s="86">
        <v>0</v>
      </c>
      <c r="O21" s="87">
        <v>0</v>
      </c>
      <c r="P21" s="77">
        <f t="shared" si="3"/>
        <v>0</v>
      </c>
      <c r="Q21" s="75">
        <v>0</v>
      </c>
      <c r="R21" s="85">
        <v>0</v>
      </c>
      <c r="S21" s="77">
        <f t="shared" si="4"/>
        <v>0</v>
      </c>
    </row>
    <row r="22" spans="1:19" ht="18.75" customHeight="1" x14ac:dyDescent="0.2">
      <c r="A22" s="68"/>
      <c r="B22" s="79">
        <v>2730</v>
      </c>
      <c r="C22" s="80" t="s">
        <v>61</v>
      </c>
      <c r="D22" s="81"/>
      <c r="E22" s="82">
        <f t="shared" si="0"/>
        <v>0</v>
      </c>
      <c r="F22" s="83">
        <f t="shared" si="0"/>
        <v>0</v>
      </c>
      <c r="G22" s="84">
        <f t="shared" si="0"/>
        <v>0</v>
      </c>
      <c r="H22" s="75">
        <v>0</v>
      </c>
      <c r="I22" s="85">
        <v>0</v>
      </c>
      <c r="J22" s="77">
        <f t="shared" si="1"/>
        <v>0</v>
      </c>
      <c r="K22" s="75">
        <v>0</v>
      </c>
      <c r="L22" s="85">
        <v>0</v>
      </c>
      <c r="M22" s="77">
        <f t="shared" si="2"/>
        <v>0</v>
      </c>
      <c r="N22" s="86">
        <v>0</v>
      </c>
      <c r="O22" s="87">
        <v>0</v>
      </c>
      <c r="P22" s="77">
        <f t="shared" si="3"/>
        <v>0</v>
      </c>
      <c r="Q22" s="75">
        <v>0</v>
      </c>
      <c r="R22" s="85">
        <v>0</v>
      </c>
      <c r="S22" s="77">
        <f t="shared" si="4"/>
        <v>0</v>
      </c>
    </row>
    <row r="23" spans="1:19" ht="18.75" customHeight="1" x14ac:dyDescent="0.2">
      <c r="A23" s="68"/>
      <c r="B23" s="79">
        <v>2800</v>
      </c>
      <c r="C23" s="80" t="s">
        <v>62</v>
      </c>
      <c r="D23" s="81"/>
      <c r="E23" s="82">
        <f t="shared" si="0"/>
        <v>0</v>
      </c>
      <c r="F23" s="83">
        <f t="shared" si="0"/>
        <v>0</v>
      </c>
      <c r="G23" s="84">
        <f t="shared" si="0"/>
        <v>0</v>
      </c>
      <c r="H23" s="75">
        <v>0</v>
      </c>
      <c r="I23" s="85">
        <v>0</v>
      </c>
      <c r="J23" s="77">
        <f t="shared" si="1"/>
        <v>0</v>
      </c>
      <c r="K23" s="75">
        <v>0</v>
      </c>
      <c r="L23" s="85">
        <v>0</v>
      </c>
      <c r="M23" s="77">
        <f t="shared" si="2"/>
        <v>0</v>
      </c>
      <c r="N23" s="86">
        <v>0</v>
      </c>
      <c r="O23" s="87">
        <v>0</v>
      </c>
      <c r="P23" s="77">
        <f t="shared" si="3"/>
        <v>0</v>
      </c>
      <c r="Q23" s="75">
        <v>0</v>
      </c>
      <c r="R23" s="85">
        <v>0</v>
      </c>
      <c r="S23" s="77">
        <f t="shared" si="4"/>
        <v>0</v>
      </c>
    </row>
    <row r="24" spans="1:19" ht="18.75" customHeight="1" x14ac:dyDescent="0.2">
      <c r="A24" s="68"/>
      <c r="B24" s="79">
        <v>3110</v>
      </c>
      <c r="C24" s="80" t="s">
        <v>63</v>
      </c>
      <c r="D24" s="81"/>
      <c r="E24" s="82">
        <f t="shared" si="0"/>
        <v>0</v>
      </c>
      <c r="F24" s="83">
        <f t="shared" si="0"/>
        <v>0</v>
      </c>
      <c r="G24" s="84">
        <f t="shared" si="0"/>
        <v>0</v>
      </c>
      <c r="H24" s="75">
        <v>0</v>
      </c>
      <c r="I24" s="85">
        <v>0</v>
      </c>
      <c r="J24" s="77">
        <f t="shared" si="1"/>
        <v>0</v>
      </c>
      <c r="K24" s="75">
        <v>0</v>
      </c>
      <c r="L24" s="85">
        <v>0</v>
      </c>
      <c r="M24" s="77">
        <f t="shared" si="2"/>
        <v>0</v>
      </c>
      <c r="N24" s="86"/>
      <c r="O24" s="87">
        <v>0</v>
      </c>
      <c r="P24" s="77">
        <f t="shared" si="3"/>
        <v>0</v>
      </c>
      <c r="Q24" s="75">
        <v>0</v>
      </c>
      <c r="R24" s="85">
        <v>0</v>
      </c>
      <c r="S24" s="77">
        <f t="shared" si="4"/>
        <v>0</v>
      </c>
    </row>
    <row r="25" spans="1:19" ht="18.75" customHeight="1" x14ac:dyDescent="0.2">
      <c r="A25" s="68"/>
      <c r="B25" s="89">
        <v>3132</v>
      </c>
      <c r="C25" s="90" t="s">
        <v>64</v>
      </c>
      <c r="D25" s="91"/>
      <c r="E25" s="82">
        <f t="shared" si="0"/>
        <v>0</v>
      </c>
      <c r="F25" s="83">
        <f t="shared" si="0"/>
        <v>0</v>
      </c>
      <c r="G25" s="84">
        <f t="shared" si="0"/>
        <v>0</v>
      </c>
      <c r="H25" s="75">
        <v>0</v>
      </c>
      <c r="I25" s="85">
        <v>0</v>
      </c>
      <c r="J25" s="77">
        <f t="shared" si="1"/>
        <v>0</v>
      </c>
      <c r="K25" s="75">
        <v>0</v>
      </c>
      <c r="L25" s="85">
        <v>0</v>
      </c>
      <c r="M25" s="77">
        <f t="shared" si="2"/>
        <v>0</v>
      </c>
      <c r="N25" s="86">
        <v>0</v>
      </c>
      <c r="O25" s="87">
        <v>0</v>
      </c>
      <c r="P25" s="77">
        <f t="shared" si="3"/>
        <v>0</v>
      </c>
      <c r="Q25" s="75">
        <v>0</v>
      </c>
      <c r="R25" s="85">
        <v>0</v>
      </c>
      <c r="S25" s="77">
        <f t="shared" si="4"/>
        <v>0</v>
      </c>
    </row>
    <row r="26" spans="1:19" ht="18.75" customHeight="1" thickBot="1" x14ac:dyDescent="0.25">
      <c r="A26" s="68"/>
      <c r="B26" s="89">
        <v>3142</v>
      </c>
      <c r="C26" s="92" t="s">
        <v>65</v>
      </c>
      <c r="D26" s="92"/>
      <c r="E26" s="93">
        <f t="shared" si="0"/>
        <v>0</v>
      </c>
      <c r="F26" s="94">
        <f t="shared" si="0"/>
        <v>0</v>
      </c>
      <c r="G26" s="95">
        <f t="shared" si="0"/>
        <v>0</v>
      </c>
      <c r="H26" s="96">
        <v>0</v>
      </c>
      <c r="I26" s="85">
        <v>0</v>
      </c>
      <c r="J26" s="97">
        <f>H26-I26</f>
        <v>0</v>
      </c>
      <c r="K26" s="96">
        <v>0</v>
      </c>
      <c r="L26" s="85">
        <v>0</v>
      </c>
      <c r="M26" s="97">
        <f>K26-L26</f>
        <v>0</v>
      </c>
      <c r="N26" s="86">
        <v>0</v>
      </c>
      <c r="O26" s="87">
        <v>0</v>
      </c>
      <c r="P26" s="97">
        <f>N26-O26</f>
        <v>0</v>
      </c>
      <c r="Q26" s="96">
        <v>0</v>
      </c>
      <c r="R26" s="85">
        <v>0</v>
      </c>
      <c r="S26" s="97">
        <f>Q26-R26</f>
        <v>0</v>
      </c>
    </row>
    <row r="27" spans="1:19" ht="18.75" customHeight="1" thickBot="1" x14ac:dyDescent="0.25">
      <c r="A27" s="98" t="s">
        <v>66</v>
      </c>
      <c r="B27" s="99"/>
      <c r="C27" s="99"/>
      <c r="D27" s="99"/>
      <c r="E27" s="100">
        <f t="shared" ref="E27:S27" si="5">SUM(E9:E26)</f>
        <v>2856700</v>
      </c>
      <c r="F27" s="101">
        <f t="shared" si="5"/>
        <v>1316353.83</v>
      </c>
      <c r="G27" s="102">
        <f t="shared" si="5"/>
        <v>1540346.1700000002</v>
      </c>
      <c r="H27" s="100">
        <f t="shared" si="5"/>
        <v>2856700</v>
      </c>
      <c r="I27" s="101">
        <f t="shared" si="5"/>
        <v>1316353.83</v>
      </c>
      <c r="J27" s="103">
        <f t="shared" si="5"/>
        <v>1540346.1700000002</v>
      </c>
      <c r="K27" s="100">
        <f t="shared" si="5"/>
        <v>0</v>
      </c>
      <c r="L27" s="101">
        <f t="shared" si="5"/>
        <v>0</v>
      </c>
      <c r="M27" s="103">
        <f t="shared" si="5"/>
        <v>0</v>
      </c>
      <c r="N27" s="100">
        <f t="shared" si="5"/>
        <v>0</v>
      </c>
      <c r="O27" s="101">
        <f t="shared" si="5"/>
        <v>0</v>
      </c>
      <c r="P27" s="103">
        <f t="shared" si="5"/>
        <v>0</v>
      </c>
      <c r="Q27" s="100">
        <f t="shared" si="5"/>
        <v>0</v>
      </c>
      <c r="R27" s="101">
        <f t="shared" si="5"/>
        <v>0</v>
      </c>
      <c r="S27" s="103">
        <f t="shared" si="5"/>
        <v>0</v>
      </c>
    </row>
  </sheetData>
  <sheetProtection sheet="1" objects="1" scenarios="1"/>
  <mergeCells count="30">
    <mergeCell ref="C26:D26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A9:A26"/>
    <mergeCell ref="C9:D9"/>
    <mergeCell ref="C10:D10"/>
    <mergeCell ref="C11:D11"/>
    <mergeCell ref="C12:D12"/>
    <mergeCell ref="C13:D13"/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9E951-4F00-4CCF-B083-82C69C2062F2}">
  <sheetPr codeName="Лист5">
    <pageSetUpPr fitToPage="1"/>
  </sheetPr>
  <dimension ref="A1:O108"/>
  <sheetViews>
    <sheetView zoomScale="85" zoomScaleNormal="85" workbookViewId="0">
      <selection sqref="A1:D1"/>
    </sheetView>
  </sheetViews>
  <sheetFormatPr defaultRowHeight="18.75" outlineLevelRow="1" outlineLevelCol="1" x14ac:dyDescent="0.3"/>
  <cols>
    <col min="1" max="1" width="9.140625" style="3"/>
    <col min="2" max="2" width="63.85546875" style="3" customWidth="1"/>
    <col min="3" max="3" width="21" style="4" customWidth="1"/>
    <col min="4" max="4" width="23.85546875" style="4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8.25" customHeight="1" x14ac:dyDescent="0.3">
      <c r="A1" s="1" t="s">
        <v>0</v>
      </c>
      <c r="B1" s="2"/>
      <c r="C1" s="2"/>
      <c r="D1" s="2"/>
    </row>
    <row r="2" spans="1:15" x14ac:dyDescent="0.3">
      <c r="A2" s="2" t="str">
        <f>Лог.пункт!B4</f>
        <v>за 6 місяці 2024 р.</v>
      </c>
      <c r="B2" s="2"/>
      <c r="C2" s="2"/>
      <c r="D2" s="2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6"/>
      <c r="D4" s="7">
        <f>Лог.пункт!I11</f>
        <v>17745</v>
      </c>
      <c r="E4" s="8">
        <f>D5-D4</f>
        <v>0</v>
      </c>
      <c r="F4" s="9"/>
      <c r="G4" s="9"/>
      <c r="I4" s="9"/>
      <c r="J4" s="9"/>
      <c r="K4" s="9"/>
      <c r="M4" s="9"/>
      <c r="N4" s="9"/>
      <c r="O4" s="9"/>
    </row>
    <row r="5" spans="1:15" hidden="1" outlineLevel="1" x14ac:dyDescent="0.3">
      <c r="A5" s="10"/>
      <c r="B5" s="10"/>
      <c r="C5" s="11"/>
      <c r="D5" s="11">
        <f>SUM(D6:D44)</f>
        <v>17745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hidden="1" collapsed="1" x14ac:dyDescent="0.3">
      <c r="A6" s="12">
        <v>2210.1</v>
      </c>
      <c r="B6" s="13" t="s">
        <v>3</v>
      </c>
      <c r="C6" s="13"/>
      <c r="D6" s="14"/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3"/>
      <c r="D7" s="14"/>
      <c r="E7" s="9"/>
      <c r="F7" s="9"/>
      <c r="G7" s="9"/>
      <c r="I7" s="9"/>
      <c r="J7" s="9"/>
      <c r="K7" s="9"/>
      <c r="M7" s="9"/>
      <c r="N7" s="9"/>
      <c r="O7" s="9"/>
    </row>
    <row r="8" spans="1:15" hidden="1" outlineLevel="1" x14ac:dyDescent="0.3">
      <c r="A8" s="15"/>
      <c r="B8" s="16"/>
      <c r="C8" s="17">
        <f>SUM(C9:C14)</f>
        <v>0</v>
      </c>
      <c r="D8" s="18"/>
      <c r="E8" s="19">
        <f>D7-C8</f>
        <v>0</v>
      </c>
    </row>
    <row r="9" spans="1:15" hidden="1" collapsed="1" x14ac:dyDescent="0.3">
      <c r="A9" s="12"/>
      <c r="B9" s="20"/>
      <c r="C9" s="18"/>
      <c r="D9" s="18"/>
      <c r="E9" s="9"/>
      <c r="F9" s="9"/>
      <c r="G9" s="9"/>
      <c r="I9" s="9"/>
      <c r="J9" s="9"/>
      <c r="K9" s="9"/>
      <c r="M9" s="9"/>
      <c r="N9" s="9"/>
      <c r="O9" s="9"/>
    </row>
    <row r="10" spans="1:15" hidden="1" x14ac:dyDescent="0.3">
      <c r="A10" s="12"/>
      <c r="B10" s="21"/>
      <c r="C10" s="18"/>
      <c r="D10" s="18"/>
      <c r="E10" s="9"/>
      <c r="F10" s="9"/>
      <c r="G10" s="9"/>
      <c r="I10" s="9"/>
      <c r="J10" s="9"/>
      <c r="K10" s="9"/>
      <c r="M10" s="9"/>
      <c r="N10" s="9"/>
      <c r="O10" s="9"/>
    </row>
    <row r="11" spans="1:15" hidden="1" x14ac:dyDescent="0.3">
      <c r="A11" s="12"/>
      <c r="B11" s="20"/>
      <c r="C11" s="18"/>
      <c r="D11" s="18"/>
      <c r="E11" s="9"/>
      <c r="F11" s="9"/>
      <c r="G11" s="9"/>
      <c r="I11" s="9"/>
      <c r="J11" s="9"/>
      <c r="K11" s="9"/>
      <c r="M11" s="9"/>
      <c r="N11" s="9"/>
      <c r="O11" s="9"/>
    </row>
    <row r="12" spans="1:15" hidden="1" x14ac:dyDescent="0.3">
      <c r="A12" s="12"/>
      <c r="B12" s="21"/>
      <c r="C12" s="18"/>
      <c r="D12" s="18"/>
      <c r="E12" s="9"/>
      <c r="F12" s="9"/>
      <c r="G12" s="9"/>
      <c r="I12" s="9"/>
      <c r="J12" s="9"/>
      <c r="K12" s="9"/>
      <c r="M12" s="9"/>
      <c r="N12" s="9"/>
      <c r="O12" s="9"/>
    </row>
    <row r="13" spans="1:15" hidden="1" x14ac:dyDescent="0.3">
      <c r="A13" s="12"/>
      <c r="B13" s="21"/>
      <c r="C13" s="18"/>
      <c r="D13" s="18"/>
      <c r="E13" s="9"/>
      <c r="F13" s="9"/>
      <c r="G13" s="9"/>
      <c r="I13" s="9"/>
      <c r="J13" s="9"/>
      <c r="K13" s="9"/>
      <c r="M13" s="9"/>
      <c r="N13" s="9"/>
      <c r="O13" s="9"/>
    </row>
    <row r="14" spans="1:15" hidden="1" x14ac:dyDescent="0.3">
      <c r="A14" s="12"/>
      <c r="B14" s="22"/>
      <c r="C14" s="18"/>
      <c r="D14" s="18"/>
      <c r="E14" s="9"/>
      <c r="F14" s="9"/>
      <c r="G14" s="9"/>
      <c r="I14" s="9"/>
      <c r="J14" s="9"/>
      <c r="K14" s="9"/>
      <c r="M14" s="9"/>
      <c r="N14" s="9"/>
      <c r="O14" s="9"/>
    </row>
    <row r="15" spans="1:15" hidden="1" x14ac:dyDescent="0.3">
      <c r="A15" s="12">
        <v>2210.3000000000002</v>
      </c>
      <c r="B15" s="13" t="s">
        <v>5</v>
      </c>
      <c r="C15" s="13"/>
      <c r="D15" s="14"/>
      <c r="E15" s="9"/>
      <c r="F15" s="9"/>
      <c r="G15" s="9"/>
      <c r="I15" s="9"/>
      <c r="J15" s="9"/>
      <c r="K15" s="9"/>
      <c r="M15" s="9"/>
      <c r="N15" s="9"/>
      <c r="O15" s="9"/>
    </row>
    <row r="16" spans="1:15" hidden="1" x14ac:dyDescent="0.3">
      <c r="A16" s="12">
        <v>2210.4</v>
      </c>
      <c r="B16" s="13" t="s">
        <v>6</v>
      </c>
      <c r="C16" s="13"/>
      <c r="D16" s="14"/>
      <c r="E16" s="9"/>
      <c r="F16" s="9"/>
      <c r="G16" s="9"/>
      <c r="I16" s="9"/>
      <c r="J16" s="9"/>
      <c r="K16" s="9"/>
      <c r="M16" s="9"/>
      <c r="N16" s="9"/>
      <c r="O16" s="9"/>
    </row>
    <row r="17" spans="1:15" x14ac:dyDescent="0.3">
      <c r="A17" s="12">
        <v>2210.5</v>
      </c>
      <c r="B17" s="13" t="s">
        <v>7</v>
      </c>
      <c r="C17" s="13"/>
      <c r="D17" s="14">
        <v>1750</v>
      </c>
      <c r="E17" s="9"/>
      <c r="F17" s="9"/>
      <c r="G17" s="9"/>
      <c r="I17" s="9"/>
      <c r="J17" s="9"/>
      <c r="K17" s="9"/>
      <c r="M17" s="9"/>
      <c r="N17" s="9"/>
      <c r="O17" s="9"/>
    </row>
    <row r="18" spans="1:15" hidden="1" outlineLevel="1" x14ac:dyDescent="0.3">
      <c r="A18" s="15"/>
      <c r="B18" s="16"/>
      <c r="C18" s="17">
        <f>SUM(C19:C31)</f>
        <v>1750</v>
      </c>
      <c r="D18" s="18"/>
      <c r="E18" s="19">
        <f>D17-C18</f>
        <v>0</v>
      </c>
    </row>
    <row r="19" spans="1:15" collapsed="1" x14ac:dyDescent="0.3">
      <c r="A19" s="12"/>
      <c r="B19" s="20" t="s">
        <v>8</v>
      </c>
      <c r="C19" s="18">
        <v>1750</v>
      </c>
      <c r="D19" s="18"/>
      <c r="E19" s="9"/>
      <c r="F19" s="9"/>
      <c r="G19" s="9"/>
      <c r="I19" s="9"/>
      <c r="J19" s="9"/>
      <c r="K19" s="9"/>
      <c r="M19" s="9"/>
      <c r="N19" s="9"/>
      <c r="O19" s="9"/>
    </row>
    <row r="20" spans="1:15" hidden="1" x14ac:dyDescent="0.3">
      <c r="A20" s="12"/>
      <c r="B20" s="21"/>
      <c r="C20" s="18"/>
      <c r="D20" s="18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1"/>
      <c r="C21" s="18"/>
      <c r="D21" s="18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1"/>
      <c r="C22" s="18"/>
      <c r="D22" s="18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1"/>
      <c r="C23" s="18"/>
      <c r="D23" s="18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1"/>
      <c r="C24" s="18"/>
      <c r="D24" s="18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1"/>
      <c r="C25" s="18"/>
      <c r="D25" s="18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/>
      <c r="B26" s="21"/>
      <c r="C26" s="18"/>
      <c r="D26" s="18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/>
      <c r="B27" s="21"/>
      <c r="C27" s="18"/>
      <c r="D27" s="18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/>
      <c r="B28" s="21"/>
      <c r="C28" s="18"/>
      <c r="D28" s="18"/>
      <c r="E28" s="9"/>
      <c r="F28" s="9"/>
      <c r="G28" s="9"/>
      <c r="I28" s="9"/>
      <c r="J28" s="9"/>
      <c r="K28" s="9"/>
      <c r="M28" s="9"/>
      <c r="N28" s="9"/>
      <c r="O28" s="9"/>
    </row>
    <row r="29" spans="1:15" hidden="1" x14ac:dyDescent="0.3">
      <c r="A29" s="12"/>
      <c r="B29" s="21"/>
      <c r="C29" s="18"/>
      <c r="D29" s="18"/>
      <c r="E29" s="9"/>
      <c r="F29" s="9"/>
      <c r="G29" s="9"/>
      <c r="I29" s="9"/>
      <c r="J29" s="9"/>
      <c r="K29" s="9"/>
      <c r="M29" s="9"/>
      <c r="N29" s="9"/>
      <c r="O29" s="9"/>
    </row>
    <row r="30" spans="1:15" hidden="1" x14ac:dyDescent="0.3">
      <c r="A30" s="12"/>
      <c r="B30" s="21"/>
      <c r="C30" s="18"/>
      <c r="D30" s="18"/>
      <c r="E30" s="9"/>
      <c r="F30" s="9"/>
      <c r="G30" s="9"/>
      <c r="I30" s="9"/>
      <c r="J30" s="9"/>
      <c r="K30" s="9"/>
      <c r="M30" s="9"/>
      <c r="N30" s="9"/>
      <c r="O30" s="9"/>
    </row>
    <row r="31" spans="1:15" hidden="1" x14ac:dyDescent="0.3">
      <c r="A31" s="12"/>
      <c r="B31" s="22"/>
      <c r="C31" s="18"/>
      <c r="D31" s="18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x14ac:dyDescent="0.3">
      <c r="A32" s="12">
        <v>2210.6</v>
      </c>
      <c r="B32" s="13" t="s">
        <v>9</v>
      </c>
      <c r="C32" s="13"/>
      <c r="D32" s="14"/>
      <c r="E32" s="9"/>
      <c r="F32" s="9"/>
      <c r="G32" s="9"/>
      <c r="I32" s="9"/>
      <c r="J32" s="9"/>
      <c r="K32" s="9"/>
      <c r="M32" s="9"/>
      <c r="N32" s="9"/>
      <c r="O32" s="9"/>
    </row>
    <row r="33" spans="1:15" hidden="1" x14ac:dyDescent="0.3">
      <c r="A33" s="12">
        <v>2210.6999999999998</v>
      </c>
      <c r="B33" s="13" t="s">
        <v>10</v>
      </c>
      <c r="C33" s="13"/>
      <c r="D33" s="14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>
        <v>2210.8000000000002</v>
      </c>
      <c r="B34" s="13" t="s">
        <v>11</v>
      </c>
      <c r="C34" s="13"/>
      <c r="D34" s="14"/>
      <c r="E34" s="9"/>
      <c r="F34" s="9"/>
      <c r="G34" s="9"/>
      <c r="I34" s="9"/>
      <c r="J34" s="9"/>
      <c r="K34" s="9"/>
      <c r="M34" s="9"/>
      <c r="N34" s="9"/>
      <c r="O34" s="9"/>
    </row>
    <row r="35" spans="1:15" hidden="1" x14ac:dyDescent="0.3">
      <c r="A35" s="12">
        <v>2210.9</v>
      </c>
      <c r="B35" s="13" t="s">
        <v>12</v>
      </c>
      <c r="C35" s="13"/>
      <c r="D35" s="14"/>
      <c r="E35" s="9"/>
      <c r="F35" s="9"/>
      <c r="G35" s="9"/>
      <c r="I35" s="9"/>
      <c r="J35" s="9"/>
      <c r="K35" s="9"/>
      <c r="M35" s="9"/>
      <c r="N35" s="9"/>
      <c r="O35" s="9"/>
    </row>
    <row r="36" spans="1:15" hidden="1" outlineLevel="1" x14ac:dyDescent="0.3">
      <c r="A36" s="15"/>
      <c r="B36" s="16"/>
      <c r="C36" s="17">
        <f>SUM(C37:C43)</f>
        <v>0</v>
      </c>
      <c r="D36" s="18"/>
      <c r="E36" s="19">
        <f>D35-C36</f>
        <v>0</v>
      </c>
    </row>
    <row r="37" spans="1:15" hidden="1" collapsed="1" x14ac:dyDescent="0.3">
      <c r="A37" s="12"/>
      <c r="B37" s="21"/>
      <c r="C37" s="18"/>
      <c r="D37" s="18"/>
      <c r="E37" s="9"/>
      <c r="F37" s="9"/>
      <c r="G37" s="9"/>
      <c r="I37" s="9"/>
      <c r="J37" s="9"/>
      <c r="K37" s="9"/>
      <c r="M37" s="9"/>
      <c r="N37" s="9"/>
      <c r="O37" s="9"/>
    </row>
    <row r="38" spans="1:15" hidden="1" x14ac:dyDescent="0.3">
      <c r="A38" s="12"/>
      <c r="B38" s="21"/>
      <c r="C38" s="18"/>
      <c r="D38" s="18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/>
      <c r="B39" s="21"/>
      <c r="C39" s="18"/>
      <c r="D39" s="18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/>
      <c r="B40" s="21"/>
      <c r="C40" s="18"/>
      <c r="D40" s="18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x14ac:dyDescent="0.3">
      <c r="A41" s="12"/>
      <c r="B41" s="23"/>
      <c r="D41" s="18"/>
      <c r="E41" s="9"/>
      <c r="F41" s="9"/>
      <c r="G41" s="9"/>
      <c r="I41" s="9"/>
      <c r="J41" s="9"/>
      <c r="K41" s="9"/>
      <c r="M41" s="9"/>
      <c r="N41" s="9"/>
      <c r="O41" s="9"/>
    </row>
    <row r="42" spans="1:15" hidden="1" x14ac:dyDescent="0.3">
      <c r="A42" s="12"/>
      <c r="B42" s="21"/>
      <c r="C42" s="18"/>
      <c r="D42" s="18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1"/>
      <c r="C43" s="18"/>
      <c r="D43" s="18"/>
      <c r="E43" s="9"/>
      <c r="F43" s="9"/>
      <c r="G43" s="9"/>
      <c r="I43" s="9"/>
      <c r="J43" s="9"/>
      <c r="K43" s="9"/>
      <c r="M43" s="9"/>
      <c r="N43" s="9"/>
      <c r="O43" s="9"/>
    </row>
    <row r="44" spans="1:15" x14ac:dyDescent="0.3">
      <c r="A44" s="12">
        <v>2211.9</v>
      </c>
      <c r="B44" s="13" t="s">
        <v>13</v>
      </c>
      <c r="C44" s="13"/>
      <c r="D44" s="14">
        <v>15995</v>
      </c>
      <c r="E44" s="9"/>
      <c r="F44" s="9"/>
      <c r="G44" s="9"/>
      <c r="I44" s="9"/>
      <c r="J44" s="9"/>
      <c r="K44" s="9"/>
      <c r="M44" s="9"/>
      <c r="N44" s="9"/>
      <c r="O44" s="9"/>
    </row>
    <row r="45" spans="1:15" hidden="1" outlineLevel="1" x14ac:dyDescent="0.3">
      <c r="A45" s="15"/>
      <c r="B45" s="16"/>
      <c r="C45" s="17">
        <f>SUM(C46:C60)</f>
        <v>15995</v>
      </c>
      <c r="D45" s="18"/>
      <c r="E45" s="19">
        <f>D44-C45</f>
        <v>0</v>
      </c>
    </row>
    <row r="46" spans="1:15" collapsed="1" x14ac:dyDescent="0.3">
      <c r="A46" s="12"/>
      <c r="B46" s="21" t="s">
        <v>14</v>
      </c>
      <c r="C46" s="18">
        <v>4800</v>
      </c>
      <c r="D46" s="18"/>
      <c r="E46" s="9"/>
      <c r="F46" s="9"/>
      <c r="G46" s="9"/>
      <c r="I46" s="9"/>
      <c r="J46" s="9"/>
      <c r="K46" s="9"/>
      <c r="M46" s="9"/>
      <c r="N46" s="9"/>
      <c r="O46" s="9"/>
    </row>
    <row r="47" spans="1:15" x14ac:dyDescent="0.3">
      <c r="A47" s="12"/>
      <c r="B47" s="21" t="s">
        <v>15</v>
      </c>
      <c r="C47" s="18">
        <v>9720</v>
      </c>
      <c r="D47" s="18"/>
      <c r="E47" s="9"/>
      <c r="F47" s="9"/>
      <c r="G47" s="9"/>
      <c r="I47" s="9"/>
      <c r="J47" s="9"/>
      <c r="K47" s="9"/>
      <c r="M47" s="9"/>
      <c r="N47" s="9"/>
      <c r="O47" s="9"/>
    </row>
    <row r="48" spans="1:15" x14ac:dyDescent="0.3">
      <c r="A48" s="12"/>
      <c r="B48" s="21" t="s">
        <v>16</v>
      </c>
      <c r="C48" s="18">
        <v>1475</v>
      </c>
      <c r="D48" s="18"/>
      <c r="E48" s="9"/>
      <c r="F48" s="9"/>
      <c r="G48" s="9"/>
      <c r="I48" s="9"/>
      <c r="J48" s="9"/>
      <c r="K48" s="9"/>
      <c r="M48" s="9"/>
      <c r="N48" s="9"/>
      <c r="O48" s="9"/>
    </row>
    <row r="49" spans="1:15" hidden="1" x14ac:dyDescent="0.3">
      <c r="A49" s="12"/>
      <c r="B49" s="21"/>
      <c r="C49" s="18"/>
      <c r="D49" s="18"/>
      <c r="E49" s="9"/>
      <c r="F49" s="9"/>
      <c r="G49" s="9"/>
      <c r="I49" s="9"/>
      <c r="J49" s="9"/>
      <c r="K49" s="9"/>
      <c r="M49" s="9"/>
      <c r="N49" s="9"/>
      <c r="O49" s="9"/>
    </row>
    <row r="50" spans="1:15" hidden="1" x14ac:dyDescent="0.3">
      <c r="A50" s="12"/>
      <c r="B50" s="21"/>
      <c r="C50" s="18"/>
      <c r="D50" s="18"/>
      <c r="E50" s="9"/>
      <c r="F50" s="9"/>
      <c r="G50" s="9"/>
      <c r="I50" s="9"/>
      <c r="J50" s="9"/>
      <c r="K50" s="9"/>
      <c r="M50" s="9"/>
      <c r="N50" s="9"/>
      <c r="O50" s="9"/>
    </row>
    <row r="51" spans="1:15" hidden="1" x14ac:dyDescent="0.3">
      <c r="A51" s="12"/>
      <c r="B51" s="21"/>
      <c r="C51" s="18"/>
      <c r="D51" s="18"/>
      <c r="E51" s="9"/>
      <c r="F51" s="9"/>
      <c r="G51" s="9"/>
      <c r="I51" s="9"/>
      <c r="J51" s="9"/>
      <c r="K51" s="9"/>
      <c r="M51" s="9"/>
      <c r="N51" s="9"/>
      <c r="O51" s="9"/>
    </row>
    <row r="52" spans="1:15" hidden="1" x14ac:dyDescent="0.3">
      <c r="A52" s="12"/>
      <c r="B52" s="21"/>
      <c r="C52" s="18"/>
      <c r="D52" s="18"/>
      <c r="E52" s="9"/>
      <c r="F52" s="9"/>
      <c r="G52" s="9"/>
      <c r="I52" s="9"/>
      <c r="J52" s="9"/>
      <c r="K52" s="9"/>
      <c r="M52" s="9"/>
      <c r="N52" s="9"/>
      <c r="O52" s="9"/>
    </row>
    <row r="53" spans="1:15" hidden="1" x14ac:dyDescent="0.3">
      <c r="A53" s="12"/>
      <c r="B53" s="21"/>
      <c r="C53" s="18"/>
      <c r="D53" s="18"/>
      <c r="E53" s="9"/>
      <c r="F53" s="9"/>
      <c r="G53" s="9"/>
      <c r="I53" s="9"/>
      <c r="J53" s="9"/>
      <c r="K53" s="9"/>
      <c r="M53" s="9"/>
      <c r="N53" s="9"/>
      <c r="O53" s="9"/>
    </row>
    <row r="54" spans="1:15" hidden="1" x14ac:dyDescent="0.3">
      <c r="A54" s="12"/>
      <c r="B54" s="21"/>
      <c r="C54" s="18"/>
      <c r="D54" s="18"/>
      <c r="E54" s="9"/>
      <c r="F54" s="9"/>
      <c r="G54" s="9"/>
      <c r="I54" s="9"/>
      <c r="J54" s="9"/>
      <c r="K54" s="9"/>
      <c r="M54" s="9"/>
      <c r="N54" s="9"/>
      <c r="O54" s="9"/>
    </row>
    <row r="55" spans="1:15" hidden="1" x14ac:dyDescent="0.3">
      <c r="A55" s="12"/>
      <c r="B55" s="21"/>
      <c r="C55" s="18"/>
      <c r="D55" s="18"/>
      <c r="E55" s="9"/>
      <c r="F55" s="9"/>
      <c r="G55" s="9"/>
      <c r="I55" s="9"/>
      <c r="J55" s="9"/>
      <c r="K55" s="9"/>
      <c r="M55" s="9"/>
      <c r="N55" s="9"/>
      <c r="O55" s="9"/>
    </row>
    <row r="56" spans="1:15" hidden="1" x14ac:dyDescent="0.3">
      <c r="A56" s="12"/>
      <c r="B56" s="21"/>
      <c r="C56" s="18"/>
      <c r="D56" s="18"/>
      <c r="E56" s="9"/>
      <c r="F56" s="9"/>
      <c r="G56" s="9"/>
      <c r="I56" s="9"/>
      <c r="J56" s="9"/>
      <c r="K56" s="9"/>
      <c r="M56" s="9"/>
      <c r="N56" s="9"/>
      <c r="O56" s="9"/>
    </row>
    <row r="57" spans="1:15" hidden="1" x14ac:dyDescent="0.3">
      <c r="A57" s="12"/>
      <c r="B57" s="20"/>
      <c r="C57" s="18"/>
      <c r="D57" s="18"/>
      <c r="E57" s="9"/>
      <c r="F57" s="9"/>
      <c r="G57" s="9"/>
      <c r="I57" s="9"/>
      <c r="J57" s="9"/>
      <c r="K57" s="9"/>
      <c r="M57" s="9"/>
      <c r="N57" s="9"/>
      <c r="O57" s="9"/>
    </row>
    <row r="58" spans="1:15" hidden="1" x14ac:dyDescent="0.3">
      <c r="A58" s="12"/>
      <c r="B58" s="21"/>
      <c r="C58" s="18"/>
      <c r="D58" s="18"/>
      <c r="E58" s="9"/>
      <c r="F58" s="9"/>
      <c r="G58" s="9"/>
      <c r="I58" s="9"/>
      <c r="J58" s="9"/>
      <c r="K58" s="9"/>
      <c r="M58" s="9"/>
      <c r="N58" s="9"/>
      <c r="O58" s="9"/>
    </row>
    <row r="59" spans="1:15" hidden="1" x14ac:dyDescent="0.3">
      <c r="A59" s="12"/>
      <c r="B59" s="21"/>
      <c r="C59" s="18"/>
      <c r="D59" s="18"/>
      <c r="E59" s="9"/>
      <c r="F59" s="9"/>
      <c r="G59" s="9"/>
      <c r="I59" s="9"/>
      <c r="J59" s="9"/>
      <c r="K59" s="9"/>
      <c r="M59" s="9"/>
      <c r="N59" s="9"/>
      <c r="O59" s="9"/>
    </row>
    <row r="60" spans="1:15" hidden="1" outlineLevel="1" x14ac:dyDescent="0.3">
      <c r="A60" s="9"/>
      <c r="B60" s="24"/>
      <c r="D60" s="4" t="b">
        <f>D4=D5</f>
        <v>1</v>
      </c>
      <c r="E60" s="9"/>
      <c r="F60" s="9"/>
      <c r="G60" s="9"/>
      <c r="I60" s="9"/>
      <c r="J60" s="9"/>
      <c r="K60" s="9"/>
      <c r="M60" s="9"/>
      <c r="N60" s="9"/>
      <c r="O60" s="9"/>
    </row>
    <row r="61" spans="1:15" collapsed="1" x14ac:dyDescent="0.3">
      <c r="A61" s="9"/>
      <c r="B61" s="24"/>
      <c r="D61" s="25" t="s">
        <v>17</v>
      </c>
      <c r="E61" s="9"/>
      <c r="F61" s="9"/>
      <c r="G61" s="9"/>
      <c r="I61" s="9"/>
      <c r="J61" s="9"/>
      <c r="K61" s="9"/>
      <c r="M61" s="9"/>
      <c r="N61" s="9"/>
      <c r="O61" s="9"/>
    </row>
    <row r="62" spans="1:15" x14ac:dyDescent="0.3">
      <c r="A62" s="9"/>
      <c r="B62" s="9"/>
      <c r="D62" s="25" t="s">
        <v>17</v>
      </c>
      <c r="E62" s="9"/>
      <c r="F62" s="9"/>
      <c r="G62" s="9"/>
      <c r="I62" s="9"/>
      <c r="J62" s="9"/>
      <c r="K62" s="9"/>
      <c r="M62" s="9"/>
      <c r="N62" s="9"/>
      <c r="O62" s="9"/>
    </row>
    <row r="63" spans="1:15" ht="14.25" customHeight="1" x14ac:dyDescent="0.3">
      <c r="D63" s="25" t="s">
        <v>17</v>
      </c>
    </row>
    <row r="64" spans="1:15" ht="39.75" customHeight="1" x14ac:dyDescent="0.3">
      <c r="A64" s="5">
        <v>2240</v>
      </c>
      <c r="B64" s="6" t="s">
        <v>18</v>
      </c>
      <c r="C64" s="6"/>
      <c r="D64" s="7">
        <f>Лог.пункт!I14</f>
        <v>0</v>
      </c>
      <c r="E64" s="9"/>
      <c r="F64" s="9"/>
      <c r="G64" s="9"/>
      <c r="I64" s="9"/>
      <c r="J64" s="9"/>
      <c r="K64" s="9"/>
      <c r="M64" s="9"/>
      <c r="N64" s="9"/>
      <c r="O64" s="9"/>
    </row>
    <row r="65" spans="1:5" hidden="1" outlineLevel="1" x14ac:dyDescent="0.3">
      <c r="A65" s="26">
        <v>2240</v>
      </c>
      <c r="B65" s="26"/>
      <c r="C65" s="11"/>
      <c r="D65" s="11">
        <f>SUM(D66:D97)</f>
        <v>0</v>
      </c>
      <c r="E65" s="9" t="b">
        <f>D64=D65</f>
        <v>1</v>
      </c>
    </row>
    <row r="66" spans="1:5" hidden="1" collapsed="1" x14ac:dyDescent="0.3">
      <c r="A66" s="15">
        <v>2240.1</v>
      </c>
      <c r="B66" s="13" t="s">
        <v>19</v>
      </c>
      <c r="C66" s="13"/>
      <c r="D66" s="14"/>
    </row>
    <row r="67" spans="1:5" hidden="1" x14ac:dyDescent="0.3">
      <c r="A67" s="15">
        <v>2240.1999999999998</v>
      </c>
      <c r="B67" s="27" t="s">
        <v>20</v>
      </c>
      <c r="C67" s="28"/>
      <c r="D67" s="14"/>
    </row>
    <row r="68" spans="1:5" hidden="1" x14ac:dyDescent="0.3">
      <c r="A68" s="15">
        <v>2240.3000000000002</v>
      </c>
      <c r="B68" s="27" t="s">
        <v>21</v>
      </c>
      <c r="C68" s="28"/>
      <c r="D68" s="14"/>
    </row>
    <row r="69" spans="1:5" hidden="1" outlineLevel="1" x14ac:dyDescent="0.3">
      <c r="A69" s="15"/>
      <c r="B69" s="16"/>
      <c r="C69" s="17">
        <f>SUM(C70:C74)</f>
        <v>0</v>
      </c>
      <c r="D69" s="18"/>
      <c r="E69" s="19">
        <f>D68-C69</f>
        <v>0</v>
      </c>
    </row>
    <row r="70" spans="1:5" hidden="1" collapsed="1" x14ac:dyDescent="0.3">
      <c r="A70" s="15"/>
      <c r="B70" s="21"/>
      <c r="C70" s="18"/>
      <c r="D70" s="18"/>
    </row>
    <row r="71" spans="1:5" hidden="1" x14ac:dyDescent="0.3">
      <c r="A71" s="15"/>
      <c r="B71" s="21"/>
      <c r="C71" s="18"/>
      <c r="D71" s="18"/>
    </row>
    <row r="72" spans="1:5" hidden="1" x14ac:dyDescent="0.3">
      <c r="A72" s="15"/>
      <c r="B72" s="21"/>
      <c r="C72" s="18"/>
      <c r="D72" s="18"/>
    </row>
    <row r="73" spans="1:5" hidden="1" x14ac:dyDescent="0.3">
      <c r="A73" s="15"/>
      <c r="B73" s="21"/>
      <c r="C73" s="18"/>
      <c r="D73" s="18"/>
    </row>
    <row r="74" spans="1:5" hidden="1" x14ac:dyDescent="0.3">
      <c r="A74" s="15"/>
      <c r="B74" s="15"/>
      <c r="C74" s="18"/>
      <c r="D74" s="18"/>
    </row>
    <row r="75" spans="1:5" hidden="1" x14ac:dyDescent="0.3">
      <c r="A75" s="15">
        <v>2240.4</v>
      </c>
      <c r="B75" s="27" t="s">
        <v>22</v>
      </c>
      <c r="C75" s="28"/>
      <c r="D75" s="14"/>
    </row>
    <row r="76" spans="1:5" ht="27" hidden="1" customHeight="1" x14ac:dyDescent="0.3">
      <c r="A76" s="15">
        <v>2240.5</v>
      </c>
      <c r="B76" s="27" t="s">
        <v>23</v>
      </c>
      <c r="C76" s="28"/>
      <c r="D76" s="14"/>
    </row>
    <row r="77" spans="1:5" hidden="1" outlineLevel="1" x14ac:dyDescent="0.3">
      <c r="A77" s="15"/>
      <c r="B77" s="16"/>
      <c r="C77" s="17">
        <f>SUM(C78:C85)</f>
        <v>0</v>
      </c>
      <c r="D77" s="18"/>
      <c r="E77" s="19">
        <f>D76-C77</f>
        <v>0</v>
      </c>
    </row>
    <row r="78" spans="1:5" ht="17.25" hidden="1" customHeight="1" collapsed="1" x14ac:dyDescent="0.3">
      <c r="A78" s="15"/>
      <c r="B78" s="20"/>
      <c r="C78" s="18"/>
      <c r="D78" s="18"/>
    </row>
    <row r="79" spans="1:5" ht="17.25" hidden="1" customHeight="1" x14ac:dyDescent="0.3">
      <c r="A79" s="15"/>
      <c r="B79" s="20"/>
      <c r="C79" s="18"/>
      <c r="D79" s="18"/>
    </row>
    <row r="80" spans="1:5" hidden="1" x14ac:dyDescent="0.3">
      <c r="A80" s="15"/>
      <c r="B80" s="20"/>
      <c r="C80" s="18"/>
      <c r="D80" s="18"/>
    </row>
    <row r="81" spans="1:4" hidden="1" x14ac:dyDescent="0.3">
      <c r="A81" s="15"/>
      <c r="B81" s="21"/>
      <c r="C81" s="18"/>
      <c r="D81" s="18"/>
    </row>
    <row r="82" spans="1:4" hidden="1" x14ac:dyDescent="0.3">
      <c r="A82" s="15"/>
      <c r="B82" s="20"/>
      <c r="C82" s="18"/>
      <c r="D82" s="18"/>
    </row>
    <row r="83" spans="1:4" hidden="1" x14ac:dyDescent="0.3">
      <c r="A83" s="15"/>
      <c r="B83" s="21"/>
      <c r="C83" s="18"/>
      <c r="D83" s="18"/>
    </row>
    <row r="84" spans="1:4" hidden="1" x14ac:dyDescent="0.3">
      <c r="A84" s="15"/>
      <c r="B84" s="21"/>
      <c r="C84" s="18"/>
      <c r="D84" s="18"/>
    </row>
    <row r="85" spans="1:4" ht="19.5" hidden="1" customHeight="1" x14ac:dyDescent="0.3">
      <c r="A85" s="15"/>
      <c r="B85" s="21"/>
      <c r="C85" s="18"/>
      <c r="D85" s="18"/>
    </row>
    <row r="86" spans="1:4" ht="23.25" hidden="1" customHeight="1" x14ac:dyDescent="0.3">
      <c r="A86" s="15">
        <v>2240.6</v>
      </c>
      <c r="B86" s="27" t="s">
        <v>24</v>
      </c>
      <c r="C86" s="28"/>
      <c r="D86" s="14"/>
    </row>
    <row r="87" spans="1:4" ht="21" hidden="1" customHeight="1" x14ac:dyDescent="0.3">
      <c r="A87" s="15">
        <v>2240.6999999999998</v>
      </c>
      <c r="B87" s="27" t="s">
        <v>25</v>
      </c>
      <c r="C87" s="28"/>
      <c r="D87" s="14"/>
    </row>
    <row r="88" spans="1:4" ht="19.5" hidden="1" customHeight="1" x14ac:dyDescent="0.3">
      <c r="A88" s="15">
        <v>2240.8000000000002</v>
      </c>
      <c r="B88" s="27" t="s">
        <v>26</v>
      </c>
      <c r="C88" s="28"/>
      <c r="D88" s="14"/>
    </row>
    <row r="89" spans="1:4" ht="18.75" hidden="1" customHeight="1" x14ac:dyDescent="0.3">
      <c r="A89" s="15">
        <v>2240.9</v>
      </c>
      <c r="B89" s="27" t="s">
        <v>27</v>
      </c>
      <c r="C89" s="28"/>
      <c r="D89" s="14"/>
    </row>
    <row r="90" spans="1:4" ht="20.25" hidden="1" customHeight="1" x14ac:dyDescent="0.3">
      <c r="A90" s="15">
        <v>2241.1</v>
      </c>
      <c r="B90" s="27" t="s">
        <v>28</v>
      </c>
      <c r="C90" s="28"/>
      <c r="D90" s="14"/>
    </row>
    <row r="91" spans="1:4" ht="19.5" hidden="1" customHeight="1" x14ac:dyDescent="0.3">
      <c r="A91" s="15">
        <v>2241.1999999999998</v>
      </c>
      <c r="B91" s="27" t="s">
        <v>29</v>
      </c>
      <c r="C91" s="28"/>
      <c r="D91" s="14"/>
    </row>
    <row r="92" spans="1:4" ht="15" hidden="1" customHeight="1" x14ac:dyDescent="0.3">
      <c r="A92" s="15">
        <v>2241.3000000000002</v>
      </c>
      <c r="B92" s="27" t="s">
        <v>30</v>
      </c>
      <c r="C92" s="28"/>
      <c r="D92" s="14"/>
    </row>
    <row r="93" spans="1:4" ht="16.5" hidden="1" customHeight="1" x14ac:dyDescent="0.3">
      <c r="A93" s="15">
        <v>2241.4</v>
      </c>
      <c r="B93" s="27" t="s">
        <v>31</v>
      </c>
      <c r="C93" s="28"/>
      <c r="D93" s="14"/>
    </row>
    <row r="94" spans="1:4" ht="18.75" hidden="1" customHeight="1" x14ac:dyDescent="0.3">
      <c r="A94" s="15">
        <v>2241.5</v>
      </c>
      <c r="B94" s="27" t="s">
        <v>32</v>
      </c>
      <c r="C94" s="28"/>
      <c r="D94" s="14"/>
    </row>
    <row r="95" spans="1:4" ht="26.25" hidden="1" customHeight="1" x14ac:dyDescent="0.3">
      <c r="A95" s="15">
        <v>2241.6</v>
      </c>
      <c r="B95" s="29" t="s">
        <v>33</v>
      </c>
      <c r="C95" s="28"/>
      <c r="D95" s="14"/>
    </row>
    <row r="96" spans="1:4" ht="27" hidden="1" customHeight="1" x14ac:dyDescent="0.3">
      <c r="A96" s="15">
        <v>2241.6999999999998</v>
      </c>
      <c r="B96" s="27" t="s">
        <v>34</v>
      </c>
      <c r="C96" s="28"/>
      <c r="D96" s="14"/>
    </row>
    <row r="97" spans="1:5" hidden="1" x14ac:dyDescent="0.3">
      <c r="A97" s="15">
        <v>2241.9</v>
      </c>
      <c r="B97" s="27" t="s">
        <v>35</v>
      </c>
      <c r="C97" s="28"/>
      <c r="D97" s="14"/>
    </row>
    <row r="98" spans="1:5" hidden="1" outlineLevel="1" x14ac:dyDescent="0.3">
      <c r="A98" s="15"/>
      <c r="B98" s="16"/>
      <c r="C98" s="17">
        <f>SUM(C99:C108)</f>
        <v>0</v>
      </c>
      <c r="D98" s="30"/>
      <c r="E98" s="19">
        <f>D97-C98</f>
        <v>0</v>
      </c>
    </row>
    <row r="99" spans="1:5" hidden="1" collapsed="1" x14ac:dyDescent="0.3">
      <c r="A99" s="15"/>
      <c r="B99" s="21"/>
      <c r="C99" s="18"/>
      <c r="D99" s="18"/>
    </row>
    <row r="100" spans="1:5" hidden="1" x14ac:dyDescent="0.3">
      <c r="A100" s="15"/>
      <c r="B100" s="21"/>
      <c r="C100" s="18"/>
      <c r="D100" s="18"/>
    </row>
    <row r="101" spans="1:5" hidden="1" x14ac:dyDescent="0.3">
      <c r="A101" s="15"/>
      <c r="B101" s="21"/>
      <c r="C101" s="18"/>
      <c r="D101" s="18"/>
    </row>
    <row r="102" spans="1:5" hidden="1" x14ac:dyDescent="0.3">
      <c r="A102" s="15"/>
      <c r="B102" s="31"/>
      <c r="C102" s="18"/>
      <c r="D102" s="18"/>
    </row>
    <row r="103" spans="1:5" hidden="1" x14ac:dyDescent="0.3">
      <c r="A103" s="15"/>
      <c r="B103" s="20"/>
      <c r="C103" s="18"/>
      <c r="D103" s="18"/>
    </row>
    <row r="104" spans="1:5" hidden="1" x14ac:dyDescent="0.3">
      <c r="A104" s="15"/>
      <c r="B104" s="20"/>
      <c r="C104" s="18"/>
      <c r="D104" s="18"/>
    </row>
    <row r="105" spans="1:5" hidden="1" x14ac:dyDescent="0.3">
      <c r="A105" s="15"/>
      <c r="B105" s="20"/>
      <c r="C105" s="18"/>
      <c r="D105" s="18"/>
    </row>
    <row r="106" spans="1:5" hidden="1" x14ac:dyDescent="0.3">
      <c r="A106" s="15"/>
      <c r="B106" s="20"/>
      <c r="C106" s="18"/>
      <c r="D106" s="18"/>
    </row>
    <row r="107" spans="1:5" hidden="1" outlineLevel="1" x14ac:dyDescent="0.3">
      <c r="B107" s="32"/>
      <c r="D107" s="4" t="b">
        <f>D64=D65</f>
        <v>1</v>
      </c>
    </row>
    <row r="108" spans="1:5" hidden="1" collapsed="1" x14ac:dyDescent="0.3">
      <c r="B108" s="32"/>
    </row>
  </sheetData>
  <sheetProtection sheet="1" objects="1" scenarios="1"/>
  <mergeCells count="31">
    <mergeCell ref="B97:C97"/>
    <mergeCell ref="B91:C91"/>
    <mergeCell ref="B92:C92"/>
    <mergeCell ref="B93:C93"/>
    <mergeCell ref="B94:C94"/>
    <mergeCell ref="B95:C95"/>
    <mergeCell ref="B96:C96"/>
    <mergeCell ref="B76:C76"/>
    <mergeCell ref="B86:C86"/>
    <mergeCell ref="B87:C87"/>
    <mergeCell ref="B88:C88"/>
    <mergeCell ref="B89:C89"/>
    <mergeCell ref="B90:C90"/>
    <mergeCell ref="B44:C44"/>
    <mergeCell ref="B64:C64"/>
    <mergeCell ref="B66:C66"/>
    <mergeCell ref="B67:C67"/>
    <mergeCell ref="B68:C68"/>
    <mergeCell ref="B75:C75"/>
    <mergeCell ref="B16:C16"/>
    <mergeCell ref="B17:C17"/>
    <mergeCell ref="B32:C32"/>
    <mergeCell ref="B33:C33"/>
    <mergeCell ref="B34:C34"/>
    <mergeCell ref="B35:C35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Лог.пункт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2024-08-02T12:04:03Z</dcterms:created>
  <dcterms:modified xsi:type="dcterms:W3CDTF">2024-08-02T12:04:05Z</dcterms:modified>
</cp:coreProperties>
</file>