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E803E32E-E1D7-448E-94B4-EBA2E436310C}" xr6:coauthVersionLast="36" xr6:coauthVersionMax="36" xr10:uidLastSave="{00000000-0000-0000-0000-000000000000}"/>
  <bookViews>
    <workbookView xWindow="0" yWindow="0" windowWidth="28800" windowHeight="12225" xr2:uid="{62296A07-33D1-49A3-9560-CCC9D8A19771}"/>
  </bookViews>
  <sheets>
    <sheet name="МНВ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D4" i="2" l="1"/>
  <c r="A2" i="2"/>
  <c r="R27" i="3"/>
  <c r="Q27" i="3"/>
  <c r="O27" i="3"/>
  <c r="N27" i="3"/>
  <c r="L27" i="3"/>
  <c r="K27" i="3"/>
  <c r="I27" i="3"/>
  <c r="H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G12" i="3" s="1"/>
  <c r="F12" i="3"/>
  <c r="E12" i="3"/>
  <c r="S11" i="3"/>
  <c r="P11" i="3"/>
  <c r="M11" i="3"/>
  <c r="J11" i="3"/>
  <c r="F11" i="3"/>
  <c r="E11" i="3"/>
  <c r="S10" i="3"/>
  <c r="P10" i="3"/>
  <c r="M10" i="3"/>
  <c r="J10" i="3"/>
  <c r="G10" i="3" s="1"/>
  <c r="F10" i="3"/>
  <c r="E10" i="3"/>
  <c r="S9" i="3"/>
  <c r="P9" i="3"/>
  <c r="P27" i="3" s="1"/>
  <c r="M9" i="3"/>
  <c r="J9" i="3"/>
  <c r="F9" i="3"/>
  <c r="F27" i="3" s="1"/>
  <c r="E9" i="3"/>
  <c r="C97" i="2"/>
  <c r="C94" i="2"/>
  <c r="E94" i="2" s="1"/>
  <c r="C73" i="2"/>
  <c r="E73" i="2" s="1"/>
  <c r="C63" i="2"/>
  <c r="E63" i="2" s="1"/>
  <c r="D59" i="2"/>
  <c r="D104" i="2" s="1"/>
  <c r="C41" i="2"/>
  <c r="E41" i="2" s="1"/>
  <c r="C35" i="2"/>
  <c r="E35" i="2" s="1"/>
  <c r="C19" i="2"/>
  <c r="E19" i="2" s="1"/>
  <c r="C8" i="2"/>
  <c r="E8" i="2" s="1"/>
  <c r="D5" i="2"/>
  <c r="E5" i="2" s="1"/>
  <c r="E27" i="3" l="1"/>
  <c r="G13" i="3"/>
  <c r="G17" i="3"/>
  <c r="G19" i="3"/>
  <c r="G23" i="3"/>
  <c r="G9" i="3"/>
  <c r="S27" i="3"/>
  <c r="G14" i="3"/>
  <c r="G16" i="3"/>
  <c r="J27" i="3"/>
  <c r="G11" i="3"/>
  <c r="G18" i="3"/>
  <c r="G20" i="3"/>
  <c r="G22" i="3"/>
  <c r="G24" i="3"/>
  <c r="G26" i="3"/>
  <c r="M27" i="3"/>
  <c r="G15" i="3"/>
  <c r="G21" i="3"/>
  <c r="G25" i="3"/>
  <c r="E4" i="2"/>
  <c r="D54" i="2"/>
  <c r="E59" i="2"/>
  <c r="G27" i="3" l="1"/>
</calcChain>
</file>

<file path=xl/sharedStrings.xml><?xml version="1.0" encoding="utf-8"?>
<sst xmlns="http://schemas.openxmlformats.org/spreadsheetml/2006/main" count="92" uniqueCount="76">
  <si>
    <t>Касові видатки МНВК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</si>
  <si>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</si>
  <si>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</si>
  <si>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</si>
  <si>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</si>
  <si>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</si>
  <si>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</si>
  <si>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</si>
  <si>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>для вентиляційної системи укриття / 02.2023</t>
  </si>
  <si>
    <t>ДВП / 02.2023</t>
  </si>
  <si>
    <t>плитка, клей /  02.2023</t>
  </si>
  <si>
    <t>електротовари / 02.2023</t>
  </si>
  <si>
    <t>вікно металопластикове / 03.2023</t>
  </si>
  <si>
    <t>відливи і підвіконники / 03.2023</t>
  </si>
  <si>
    <t xml:space="preserve">Миючі засоби    </t>
  </si>
  <si>
    <t>Меблі</t>
  </si>
  <si>
    <t>Бензин</t>
  </si>
  <si>
    <t>Запчастини</t>
  </si>
  <si>
    <t>запчастини / 03.2023</t>
  </si>
  <si>
    <t>Ін.матеріали</t>
  </si>
  <si>
    <t>тестер кабельний / 02.2023</t>
  </si>
  <si>
    <t>флешка 2 шт. / 02.2023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</si>
  <si>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</si>
  <si>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</si>
  <si>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</si>
  <si>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</si>
  <si>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</si>
  <si>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</si>
  <si>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</si>
  <si>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туалету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</si>
  <si>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</si>
  <si>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</si>
  <si>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</si>
  <si>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</si>
  <si>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</si>
  <si>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</si>
  <si>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</si>
  <si>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</si>
  <si>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</si>
  <si>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</si>
  <si>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</si>
  <si>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</si>
  <si>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02.2023</t>
  </si>
  <si>
    <t>регенерація картриджа  / 02.2023</t>
  </si>
  <si>
    <t>облаштування системи оповіщення  / 02,03.2023</t>
  </si>
  <si>
    <t>Кошторисні призначення та касові видатки 
Управління освіти Нововолинської міської ради Волинської обл.,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</si>
  <si>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</si>
  <si>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</si>
  <si>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</si>
  <si>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</si>
  <si>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</si>
  <si>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</si>
  <si>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</si>
  <si>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</si>
  <si>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</si>
  <si>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</si>
  <si>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</si>
  <si>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</si>
  <si>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</si>
  <si>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</si>
  <si>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</si>
  <si>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</si>
  <si>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</si>
  <si>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</si>
  <si>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</si>
  <si>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</si>
  <si>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</si>
  <si>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</si>
  <si>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</si>
  <si>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</si>
  <si>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</si>
  <si>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</si>
  <si>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</si>
  <si>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</si>
  <si>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НМРЦ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</si>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</sst>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164" fontId="13" fillId="0" borderId="23" xfId="1" applyNumberFormat="1" applyFont="1" applyBorder="1" applyAlignment="1">
      <alignment horizontal="center" vertical="center" wrapText="1"/>
    </xf>
    <xf numFmtId="164" fontId="13" fillId="0" borderId="24" xfId="1" applyNumberFormat="1" applyFont="1" applyBorder="1" applyAlignment="1">
      <alignment horizontal="center" vertical="center" wrapText="1"/>
    </xf>
    <xf numFmtId="165" fontId="13" fillId="0" borderId="24" xfId="1" applyNumberFormat="1" applyFont="1" applyBorder="1" applyAlignment="1">
      <alignment horizontal="right" vertical="center" wrapText="1" indent="1"/>
    </xf>
    <xf numFmtId="164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5" xfId="1" applyFont="1" applyBorder="1" applyAlignment="1">
      <alignment horizontal="left" vertical="center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>
      <alignment horizontal="left" vertical="center" wrapText="1" indent="1"/>
    </xf>
    <xf numFmtId="164" fontId="13" fillId="0" borderId="32" xfId="1" applyNumberFormat="1" applyFont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3" xfId="1" applyNumberFormat="1" applyFont="1" applyBorder="1" applyAlignment="1">
      <alignment horizontal="right" vertical="center" wrapText="1" indent="1"/>
    </xf>
    <xf numFmtId="164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2" fillId="4" borderId="10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7" fillId="0" borderId="0" xfId="1" applyFont="1"/>
    <xf numFmtId="0" fontId="15" fillId="0" borderId="0" xfId="1" applyFont="1" applyAlignment="1">
      <alignment horizontal="center"/>
    </xf>
    <xf numFmtId="0" fontId="13" fillId="0" borderId="31" xfId="1" applyFont="1" applyBorder="1" applyAlignment="1">
      <alignment horizontal="center" vertical="top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FFF4F724-F3D5-449F-B178-EBA7C27115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C10D-6104-4A56-87BF-FB6DE2F1E5C8}">
  <sheetPr codeName="Лист1">
    <pageSetUpPr fitToPage="1"/>
  </sheetPr>
  <dimension ref="A1:Z27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72" customWidth="1"/>
    <col min="2" max="2" width="8.28515625" style="73" customWidth="1"/>
    <col min="3" max="3" width="16" style="71" customWidth="1"/>
    <col min="4" max="4" width="33.28515625" style="47" customWidth="1"/>
    <col min="5" max="5" width="21.85546875" style="47" customWidth="1"/>
    <col min="6" max="6" width="23" style="71" customWidth="1"/>
    <col min="7" max="7" width="22.28515625" style="71" customWidth="1"/>
    <col min="8" max="8" width="21.7109375" style="71" customWidth="1"/>
    <col min="9" max="10" width="23" style="71" customWidth="1"/>
    <col min="11" max="11" width="19.85546875" style="47" customWidth="1"/>
    <col min="12" max="13" width="18.5703125" style="71" customWidth="1"/>
    <col min="14" max="14" width="21" style="71" customWidth="1"/>
    <col min="15" max="15" width="23.5703125" style="71" customWidth="1"/>
    <col min="16" max="16" width="21" style="71" customWidth="1"/>
    <col min="17" max="17" width="19.42578125" style="47" hidden="1" customWidth="1"/>
    <col min="18" max="19" width="19.42578125" style="71" hidden="1" customWidth="1"/>
    <col min="20" max="21" width="18.140625" style="71" customWidth="1"/>
    <col min="22" max="22" width="14.28515625" style="47" customWidth="1"/>
    <col min="23" max="25" width="18.140625" style="71" customWidth="1"/>
    <col min="26" max="27" width="14.28515625" style="47" customWidth="1"/>
    <col min="28" max="16384" width="9.140625" style="47"/>
  </cols>
  <sheetData>
    <row r="1" spans="1:26" s="24" customFormat="1" ht="7.5" customHeight="1" x14ac:dyDescent="0.3">
      <c r="B1" s="25"/>
      <c r="C1" s="26"/>
      <c r="D1" s="26"/>
      <c r="E1" s="26"/>
      <c r="F1" s="26"/>
      <c r="G1" s="26"/>
      <c r="H1" s="26"/>
      <c r="I1" s="27"/>
      <c r="J1" s="27"/>
      <c r="L1" s="26"/>
      <c r="M1" s="26"/>
      <c r="N1" s="26"/>
      <c r="O1" s="27"/>
      <c r="P1" s="27"/>
      <c r="R1" s="26"/>
      <c r="S1" s="26"/>
      <c r="T1" s="26"/>
      <c r="U1" s="27"/>
      <c r="W1" s="26"/>
      <c r="X1" s="26"/>
      <c r="Y1" s="27"/>
    </row>
    <row r="2" spans="1:26" s="24" customFormat="1" ht="6.75" customHeight="1" x14ac:dyDescent="0.25">
      <c r="B2" s="85" t="s">
        <v>45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6" s="24" customFormat="1" ht="40.5" customHeight="1" x14ac:dyDescent="0.2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26" s="24" customFormat="1" ht="22.5" customHeight="1" x14ac:dyDescent="0.3">
      <c r="B4" s="86" t="s">
        <v>46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26" s="24" customFormat="1" ht="19.5" customHeight="1" thickBot="1" x14ac:dyDescent="0.3">
      <c r="B5" s="28"/>
      <c r="C5" s="28"/>
      <c r="D5" s="28"/>
      <c r="E5" s="28"/>
      <c r="F5" s="28"/>
      <c r="G5" s="28"/>
      <c r="H5" s="29">
        <v>44946</v>
      </c>
      <c r="I5" s="29">
        <v>45016</v>
      </c>
      <c r="J5" s="28"/>
      <c r="K5" s="28"/>
      <c r="N5" s="28"/>
      <c r="O5" s="28"/>
      <c r="P5" s="28"/>
      <c r="Q5" s="28"/>
      <c r="T5" s="28"/>
      <c r="U5" s="28"/>
      <c r="V5" s="28"/>
      <c r="X5" s="28"/>
      <c r="Y5" s="28"/>
      <c r="Z5" s="28"/>
    </row>
    <row r="6" spans="1:26" s="24" customFormat="1" ht="40.5" customHeight="1" thickBot="1" x14ac:dyDescent="0.3">
      <c r="A6" s="87" t="s">
        <v>47</v>
      </c>
      <c r="B6" s="89" t="s">
        <v>48</v>
      </c>
      <c r="C6" s="91" t="s">
        <v>49</v>
      </c>
      <c r="D6" s="92"/>
      <c r="E6" s="95" t="s">
        <v>50</v>
      </c>
      <c r="F6" s="96"/>
      <c r="G6" s="97"/>
      <c r="H6" s="95" t="s">
        <v>51</v>
      </c>
      <c r="I6" s="96"/>
      <c r="J6" s="97"/>
      <c r="K6" s="98" t="s">
        <v>52</v>
      </c>
      <c r="L6" s="99"/>
      <c r="M6" s="97"/>
      <c r="N6" s="98" t="s">
        <v>53</v>
      </c>
      <c r="O6" s="99"/>
      <c r="P6" s="100"/>
      <c r="Q6" s="98" t="s">
        <v>54</v>
      </c>
      <c r="R6" s="99"/>
      <c r="S6" s="97"/>
    </row>
    <row r="7" spans="1:26" s="24" customFormat="1" ht="53.25" customHeight="1" thickBot="1" x14ac:dyDescent="0.3">
      <c r="A7" s="88"/>
      <c r="B7" s="90"/>
      <c r="C7" s="93"/>
      <c r="D7" s="94"/>
      <c r="E7" s="30" t="s">
        <v>55</v>
      </c>
      <c r="F7" s="31" t="s">
        <v>56</v>
      </c>
      <c r="G7" s="31" t="s">
        <v>57</v>
      </c>
      <c r="H7" s="30" t="s">
        <v>55</v>
      </c>
      <c r="I7" s="31" t="s">
        <v>56</v>
      </c>
      <c r="J7" s="31" t="s">
        <v>57</v>
      </c>
      <c r="K7" s="30" t="s">
        <v>55</v>
      </c>
      <c r="L7" s="31" t="s">
        <v>56</v>
      </c>
      <c r="M7" s="31" t="s">
        <v>57</v>
      </c>
      <c r="N7" s="30" t="s">
        <v>55</v>
      </c>
      <c r="O7" s="31" t="s">
        <v>56</v>
      </c>
      <c r="P7" s="31" t="s">
        <v>57</v>
      </c>
      <c r="Q7" s="30" t="s">
        <v>55</v>
      </c>
      <c r="R7" s="31" t="s">
        <v>56</v>
      </c>
      <c r="S7" s="31" t="s">
        <v>57</v>
      </c>
    </row>
    <row r="8" spans="1:26" s="40" customFormat="1" ht="15" thickBot="1" x14ac:dyDescent="0.25">
      <c r="A8" s="32">
        <v>1</v>
      </c>
      <c r="B8" s="33">
        <v>2</v>
      </c>
      <c r="C8" s="83">
        <v>3</v>
      </c>
      <c r="D8" s="84"/>
      <c r="E8" s="34">
        <v>4</v>
      </c>
      <c r="F8" s="35">
        <v>5</v>
      </c>
      <c r="G8" s="35">
        <v>6</v>
      </c>
      <c r="H8" s="36">
        <v>7</v>
      </c>
      <c r="I8" s="37">
        <v>8</v>
      </c>
      <c r="J8" s="38">
        <v>9</v>
      </c>
      <c r="K8" s="36">
        <v>10</v>
      </c>
      <c r="L8" s="35">
        <v>11</v>
      </c>
      <c r="M8" s="35">
        <v>12</v>
      </c>
      <c r="N8" s="37">
        <v>13</v>
      </c>
      <c r="O8" s="39">
        <v>14</v>
      </c>
      <c r="P8" s="39">
        <v>15</v>
      </c>
      <c r="Q8" s="37">
        <v>16</v>
      </c>
      <c r="R8" s="39">
        <v>17</v>
      </c>
      <c r="S8" s="39">
        <v>18</v>
      </c>
    </row>
    <row r="9" spans="1:26" ht="18.75" customHeight="1" x14ac:dyDescent="0.2">
      <c r="A9" s="80" t="s">
        <v>74</v>
      </c>
      <c r="B9" s="69">
        <v>2111</v>
      </c>
      <c r="C9" s="81" t="s">
        <v>58</v>
      </c>
      <c r="D9" s="82"/>
      <c r="E9" s="41">
        <f t="shared" ref="E9:G26" si="0">H9+K9+N9+Q9</f>
        <v>3927330</v>
      </c>
      <c r="F9" s="42">
        <f t="shared" si="0"/>
        <v>889170.06</v>
      </c>
      <c r="G9" s="43">
        <f t="shared" si="0"/>
        <v>3038159.94</v>
      </c>
      <c r="H9" s="44">
        <v>3652330</v>
      </c>
      <c r="I9" s="45">
        <v>825527.12000000011</v>
      </c>
      <c r="J9" s="46">
        <f>H9-I9</f>
        <v>2826802.88</v>
      </c>
      <c r="K9" s="44">
        <v>275000</v>
      </c>
      <c r="L9" s="45">
        <v>63642.94</v>
      </c>
      <c r="M9" s="46">
        <f>K9-L9</f>
        <v>211357.06</v>
      </c>
      <c r="N9" s="44">
        <v>0</v>
      </c>
      <c r="O9" s="45">
        <v>0</v>
      </c>
      <c r="P9" s="46">
        <f>N9-O9</f>
        <v>0</v>
      </c>
      <c r="Q9" s="67">
        <v>0</v>
      </c>
      <c r="R9" s="68">
        <v>0</v>
      </c>
      <c r="S9" s="46">
        <f>Q9-R9</f>
        <v>0</v>
      </c>
      <c r="T9" s="47"/>
      <c r="U9" s="47"/>
      <c r="W9" s="47"/>
      <c r="X9" s="47"/>
      <c r="Y9" s="47"/>
    </row>
    <row r="10" spans="1:26" ht="18.75" customHeight="1" x14ac:dyDescent="0.2">
      <c r="A10" s="80"/>
      <c r="B10" s="48">
        <v>2120</v>
      </c>
      <c r="C10" s="75" t="s">
        <v>59</v>
      </c>
      <c r="D10" s="76"/>
      <c r="E10" s="49">
        <f t="shared" si="0"/>
        <v>862970</v>
      </c>
      <c r="F10" s="50">
        <f t="shared" si="0"/>
        <v>182717.55</v>
      </c>
      <c r="G10" s="51">
        <f t="shared" si="0"/>
        <v>680252.45</v>
      </c>
      <c r="H10" s="44">
        <v>802470</v>
      </c>
      <c r="I10" s="52">
        <v>164991.13</v>
      </c>
      <c r="J10" s="46">
        <f>H10-I10</f>
        <v>637478.87</v>
      </c>
      <c r="K10" s="44">
        <v>60500</v>
      </c>
      <c r="L10" s="52">
        <v>17726.419999999998</v>
      </c>
      <c r="M10" s="46">
        <f>K10-L10</f>
        <v>42773.58</v>
      </c>
      <c r="N10" s="44">
        <v>0</v>
      </c>
      <c r="O10" s="52">
        <v>0</v>
      </c>
      <c r="P10" s="46">
        <f>N10-O10</f>
        <v>0</v>
      </c>
      <c r="Q10" s="44">
        <v>0</v>
      </c>
      <c r="R10" s="52">
        <v>0</v>
      </c>
      <c r="S10" s="46">
        <f>Q10-R10</f>
        <v>0</v>
      </c>
      <c r="T10" s="47"/>
      <c r="U10" s="47"/>
      <c r="W10" s="47"/>
      <c r="X10" s="47"/>
      <c r="Y10" s="47"/>
    </row>
    <row r="11" spans="1:26" ht="18.75" customHeight="1" x14ac:dyDescent="0.2">
      <c r="A11" s="80"/>
      <c r="B11" s="48">
        <v>2210</v>
      </c>
      <c r="C11" s="75" t="s">
        <v>1</v>
      </c>
      <c r="D11" s="76"/>
      <c r="E11" s="49">
        <f t="shared" si="0"/>
        <v>622247.56999999995</v>
      </c>
      <c r="F11" s="50">
        <f t="shared" si="0"/>
        <v>230341.07</v>
      </c>
      <c r="G11" s="51">
        <f t="shared" si="0"/>
        <v>391906.5</v>
      </c>
      <c r="H11" s="44">
        <v>268400</v>
      </c>
      <c r="I11" s="52">
        <v>134000</v>
      </c>
      <c r="J11" s="46">
        <f t="shared" ref="J11:J25" si="1">H11-I11</f>
        <v>134400</v>
      </c>
      <c r="K11" s="44">
        <v>308100</v>
      </c>
      <c r="L11" s="52">
        <v>50593.5</v>
      </c>
      <c r="M11" s="46">
        <f t="shared" ref="M11:M25" si="2">K11-L11</f>
        <v>257506.5</v>
      </c>
      <c r="N11" s="44">
        <v>45747.57</v>
      </c>
      <c r="O11" s="52">
        <v>45747.57</v>
      </c>
      <c r="P11" s="46">
        <f t="shared" ref="P11:P25" si="3">N11-O11</f>
        <v>0</v>
      </c>
      <c r="Q11" s="44">
        <v>0</v>
      </c>
      <c r="R11" s="52">
        <v>0</v>
      </c>
      <c r="S11" s="46">
        <f t="shared" ref="S11:S25" si="4">Q11-R11</f>
        <v>0</v>
      </c>
      <c r="T11" s="47"/>
      <c r="U11" s="47"/>
      <c r="W11" s="47"/>
      <c r="X11" s="47"/>
      <c r="Y11" s="47"/>
    </row>
    <row r="12" spans="1:26" ht="18.75" customHeight="1" x14ac:dyDescent="0.2">
      <c r="A12" s="80"/>
      <c r="B12" s="48">
        <v>2220</v>
      </c>
      <c r="C12" s="75" t="s">
        <v>60</v>
      </c>
      <c r="D12" s="76"/>
      <c r="E12" s="49">
        <f t="shared" si="0"/>
        <v>9000</v>
      </c>
      <c r="F12" s="50">
        <f t="shared" si="0"/>
        <v>3782.3</v>
      </c>
      <c r="G12" s="51">
        <f t="shared" si="0"/>
        <v>5217.7</v>
      </c>
      <c r="H12" s="53">
        <v>4000</v>
      </c>
      <c r="I12" s="54">
        <v>3782.3</v>
      </c>
      <c r="J12" s="46">
        <f t="shared" si="1"/>
        <v>217.69999999999982</v>
      </c>
      <c r="K12" s="53">
        <v>5000</v>
      </c>
      <c r="L12" s="54">
        <v>0</v>
      </c>
      <c r="M12" s="46">
        <f t="shared" si="2"/>
        <v>5000</v>
      </c>
      <c r="N12" s="53">
        <v>0</v>
      </c>
      <c r="O12" s="54">
        <v>0</v>
      </c>
      <c r="P12" s="46">
        <f t="shared" si="3"/>
        <v>0</v>
      </c>
      <c r="Q12" s="53">
        <v>0</v>
      </c>
      <c r="R12" s="54">
        <v>0</v>
      </c>
      <c r="S12" s="46">
        <f t="shared" si="4"/>
        <v>0</v>
      </c>
      <c r="T12" s="47"/>
      <c r="U12" s="47"/>
      <c r="W12" s="47"/>
      <c r="X12" s="47"/>
      <c r="Y12" s="47"/>
    </row>
    <row r="13" spans="1:26" ht="18.75" customHeight="1" x14ac:dyDescent="0.2">
      <c r="A13" s="80"/>
      <c r="B13" s="48">
        <v>2230</v>
      </c>
      <c r="C13" s="75" t="s">
        <v>61</v>
      </c>
      <c r="D13" s="76"/>
      <c r="E13" s="49">
        <f t="shared" si="0"/>
        <v>0</v>
      </c>
      <c r="F13" s="50">
        <f t="shared" si="0"/>
        <v>0</v>
      </c>
      <c r="G13" s="51">
        <f t="shared" si="0"/>
        <v>0</v>
      </c>
      <c r="H13" s="44">
        <v>0</v>
      </c>
      <c r="I13" s="52">
        <v>0</v>
      </c>
      <c r="J13" s="46">
        <f t="shared" si="1"/>
        <v>0</v>
      </c>
      <c r="K13" s="44">
        <v>0</v>
      </c>
      <c r="L13" s="52">
        <v>0</v>
      </c>
      <c r="M13" s="46">
        <f t="shared" si="2"/>
        <v>0</v>
      </c>
      <c r="N13" s="44">
        <v>0</v>
      </c>
      <c r="O13" s="52">
        <v>0</v>
      </c>
      <c r="P13" s="46">
        <f t="shared" si="3"/>
        <v>0</v>
      </c>
      <c r="Q13" s="44">
        <v>0</v>
      </c>
      <c r="R13" s="52">
        <v>0</v>
      </c>
      <c r="S13" s="46">
        <f t="shared" si="4"/>
        <v>0</v>
      </c>
      <c r="T13" s="47"/>
      <c r="U13" s="47"/>
      <c r="W13" s="47"/>
      <c r="X13" s="47"/>
      <c r="Y13" s="47"/>
    </row>
    <row r="14" spans="1:26" ht="18.75" customHeight="1" x14ac:dyDescent="0.2">
      <c r="A14" s="80"/>
      <c r="B14" s="48">
        <v>2240</v>
      </c>
      <c r="C14" s="75" t="s">
        <v>23</v>
      </c>
      <c r="D14" s="76"/>
      <c r="E14" s="49">
        <f t="shared" si="0"/>
        <v>591800</v>
      </c>
      <c r="F14" s="50">
        <f t="shared" si="0"/>
        <v>74215</v>
      </c>
      <c r="G14" s="51">
        <f t="shared" si="0"/>
        <v>517585</v>
      </c>
      <c r="H14" s="44">
        <v>517500</v>
      </c>
      <c r="I14" s="52">
        <v>68899</v>
      </c>
      <c r="J14" s="46">
        <f t="shared" si="1"/>
        <v>448601</v>
      </c>
      <c r="K14" s="44">
        <v>74300</v>
      </c>
      <c r="L14" s="52">
        <v>5316</v>
      </c>
      <c r="M14" s="46">
        <f t="shared" si="2"/>
        <v>68984</v>
      </c>
      <c r="N14" s="44">
        <v>0</v>
      </c>
      <c r="O14" s="52">
        <v>0</v>
      </c>
      <c r="P14" s="46">
        <f t="shared" si="3"/>
        <v>0</v>
      </c>
      <c r="Q14" s="44">
        <v>0</v>
      </c>
      <c r="R14" s="52">
        <v>0</v>
      </c>
      <c r="S14" s="46">
        <f t="shared" si="4"/>
        <v>0</v>
      </c>
      <c r="T14" s="47"/>
      <c r="U14" s="47"/>
      <c r="W14" s="47"/>
      <c r="X14" s="47"/>
      <c r="Y14" s="47"/>
    </row>
    <row r="15" spans="1:26" ht="18.75" customHeight="1" x14ac:dyDescent="0.2">
      <c r="A15" s="80"/>
      <c r="B15" s="48">
        <v>2250</v>
      </c>
      <c r="C15" s="75" t="s">
        <v>62</v>
      </c>
      <c r="D15" s="76"/>
      <c r="E15" s="49">
        <f t="shared" si="0"/>
        <v>3000</v>
      </c>
      <c r="F15" s="50">
        <f t="shared" si="0"/>
        <v>1200</v>
      </c>
      <c r="G15" s="51">
        <f t="shared" si="0"/>
        <v>1800</v>
      </c>
      <c r="H15" s="44">
        <v>2000</v>
      </c>
      <c r="I15" s="52">
        <v>1200</v>
      </c>
      <c r="J15" s="46">
        <f t="shared" si="1"/>
        <v>800</v>
      </c>
      <c r="K15" s="44">
        <v>1000</v>
      </c>
      <c r="L15" s="52">
        <v>0</v>
      </c>
      <c r="M15" s="46">
        <f t="shared" si="2"/>
        <v>1000</v>
      </c>
      <c r="N15" s="44">
        <v>0</v>
      </c>
      <c r="O15" s="52">
        <v>0</v>
      </c>
      <c r="P15" s="46">
        <f t="shared" si="3"/>
        <v>0</v>
      </c>
      <c r="Q15" s="44">
        <v>0</v>
      </c>
      <c r="R15" s="52">
        <v>0</v>
      </c>
      <c r="S15" s="46">
        <f t="shared" si="4"/>
        <v>0</v>
      </c>
      <c r="T15" s="47"/>
      <c r="U15" s="47"/>
      <c r="W15" s="47"/>
      <c r="X15" s="47"/>
      <c r="Y15" s="47"/>
    </row>
    <row r="16" spans="1:26" ht="18.75" customHeight="1" x14ac:dyDescent="0.2">
      <c r="A16" s="80"/>
      <c r="B16" s="48">
        <v>2271</v>
      </c>
      <c r="C16" s="75" t="s">
        <v>63</v>
      </c>
      <c r="D16" s="76"/>
      <c r="E16" s="49">
        <f t="shared" si="0"/>
        <v>1266200</v>
      </c>
      <c r="F16" s="50">
        <f t="shared" si="0"/>
        <v>493785.71</v>
      </c>
      <c r="G16" s="51">
        <f t="shared" si="0"/>
        <v>772414.28999999992</v>
      </c>
      <c r="H16" s="44">
        <v>1242800</v>
      </c>
      <c r="I16" s="52">
        <v>483012.53</v>
      </c>
      <c r="J16" s="46">
        <f t="shared" si="1"/>
        <v>759787.47</v>
      </c>
      <c r="K16" s="44">
        <v>23400</v>
      </c>
      <c r="L16" s="52">
        <v>10773.18</v>
      </c>
      <c r="M16" s="46">
        <f t="shared" si="2"/>
        <v>12626.82</v>
      </c>
      <c r="N16" s="44">
        <v>0</v>
      </c>
      <c r="O16" s="52">
        <v>0</v>
      </c>
      <c r="P16" s="46">
        <f t="shared" si="3"/>
        <v>0</v>
      </c>
      <c r="Q16" s="44">
        <v>0</v>
      </c>
      <c r="R16" s="52">
        <v>0</v>
      </c>
      <c r="S16" s="46">
        <f t="shared" si="4"/>
        <v>0</v>
      </c>
      <c r="T16" s="47"/>
      <c r="U16" s="47"/>
      <c r="W16" s="47"/>
      <c r="X16" s="47"/>
      <c r="Y16" s="47"/>
    </row>
    <row r="17" spans="1:25" ht="18.75" customHeight="1" x14ac:dyDescent="0.2">
      <c r="A17" s="80"/>
      <c r="B17" s="48">
        <v>2272</v>
      </c>
      <c r="C17" s="75" t="s">
        <v>64</v>
      </c>
      <c r="D17" s="76"/>
      <c r="E17" s="49">
        <f t="shared" si="0"/>
        <v>16420</v>
      </c>
      <c r="F17" s="50">
        <f t="shared" si="0"/>
        <v>3988.56</v>
      </c>
      <c r="G17" s="51">
        <f t="shared" si="0"/>
        <v>12431.44</v>
      </c>
      <c r="H17" s="44">
        <v>14000</v>
      </c>
      <c r="I17" s="52">
        <v>3988.56</v>
      </c>
      <c r="J17" s="46">
        <f t="shared" si="1"/>
        <v>10011.44</v>
      </c>
      <c r="K17" s="44">
        <v>2420</v>
      </c>
      <c r="L17" s="52">
        <v>0</v>
      </c>
      <c r="M17" s="46">
        <f t="shared" si="2"/>
        <v>2420</v>
      </c>
      <c r="N17" s="44">
        <v>0</v>
      </c>
      <c r="O17" s="52">
        <v>0</v>
      </c>
      <c r="P17" s="46">
        <f t="shared" si="3"/>
        <v>0</v>
      </c>
      <c r="Q17" s="44">
        <v>0</v>
      </c>
      <c r="R17" s="52">
        <v>0</v>
      </c>
      <c r="S17" s="46">
        <f t="shared" si="4"/>
        <v>0</v>
      </c>
      <c r="T17" s="47"/>
      <c r="U17" s="47"/>
      <c r="W17" s="47"/>
      <c r="X17" s="47"/>
      <c r="Y17" s="47"/>
    </row>
    <row r="18" spans="1:25" ht="18.75" customHeight="1" x14ac:dyDescent="0.2">
      <c r="A18" s="80"/>
      <c r="B18" s="48">
        <v>2273</v>
      </c>
      <c r="C18" s="75" t="s">
        <v>65</v>
      </c>
      <c r="D18" s="76"/>
      <c r="E18" s="49">
        <f t="shared" si="0"/>
        <v>155200</v>
      </c>
      <c r="F18" s="50">
        <f t="shared" si="0"/>
        <v>12805.929999999998</v>
      </c>
      <c r="G18" s="51">
        <f t="shared" si="0"/>
        <v>142394.07</v>
      </c>
      <c r="H18" s="44">
        <v>121200</v>
      </c>
      <c r="I18" s="52">
        <v>12805.929999999998</v>
      </c>
      <c r="J18" s="46">
        <f t="shared" si="1"/>
        <v>108394.07</v>
      </c>
      <c r="K18" s="44">
        <v>34000</v>
      </c>
      <c r="L18" s="52">
        <v>0</v>
      </c>
      <c r="M18" s="46">
        <f t="shared" si="2"/>
        <v>34000</v>
      </c>
      <c r="N18" s="44">
        <v>0</v>
      </c>
      <c r="O18" s="52">
        <v>0</v>
      </c>
      <c r="P18" s="46">
        <f t="shared" si="3"/>
        <v>0</v>
      </c>
      <c r="Q18" s="44">
        <v>0</v>
      </c>
      <c r="R18" s="52">
        <v>0</v>
      </c>
      <c r="S18" s="46">
        <f t="shared" si="4"/>
        <v>0</v>
      </c>
      <c r="T18" s="47"/>
      <c r="U18" s="47"/>
      <c r="W18" s="47"/>
      <c r="X18" s="47"/>
      <c r="Y18" s="47"/>
    </row>
    <row r="19" spans="1:25" ht="18.75" customHeight="1" x14ac:dyDescent="0.2">
      <c r="A19" s="80"/>
      <c r="B19" s="48">
        <v>2274</v>
      </c>
      <c r="C19" s="75" t="s">
        <v>66</v>
      </c>
      <c r="D19" s="76"/>
      <c r="E19" s="49">
        <f t="shared" si="0"/>
        <v>0</v>
      </c>
      <c r="F19" s="50">
        <f t="shared" si="0"/>
        <v>0</v>
      </c>
      <c r="G19" s="51">
        <f t="shared" si="0"/>
        <v>0</v>
      </c>
      <c r="H19" s="44">
        <v>0</v>
      </c>
      <c r="I19" s="52">
        <v>0</v>
      </c>
      <c r="J19" s="46">
        <f t="shared" si="1"/>
        <v>0</v>
      </c>
      <c r="K19" s="44">
        <v>0</v>
      </c>
      <c r="L19" s="52">
        <v>0</v>
      </c>
      <c r="M19" s="46">
        <f t="shared" si="2"/>
        <v>0</v>
      </c>
      <c r="N19" s="44">
        <v>0</v>
      </c>
      <c r="O19" s="52">
        <v>0</v>
      </c>
      <c r="P19" s="46">
        <f t="shared" si="3"/>
        <v>0</v>
      </c>
      <c r="Q19" s="44">
        <v>0</v>
      </c>
      <c r="R19" s="52">
        <v>0</v>
      </c>
      <c r="S19" s="46">
        <f t="shared" si="4"/>
        <v>0</v>
      </c>
      <c r="T19" s="47"/>
      <c r="U19" s="47"/>
      <c r="W19" s="47"/>
      <c r="X19" s="47"/>
      <c r="Y19" s="47"/>
    </row>
    <row r="20" spans="1:25" ht="18.75" customHeight="1" x14ac:dyDescent="0.2">
      <c r="A20" s="80"/>
      <c r="B20" s="48">
        <v>2275</v>
      </c>
      <c r="C20" s="75" t="s">
        <v>67</v>
      </c>
      <c r="D20" s="76"/>
      <c r="E20" s="49">
        <f t="shared" si="0"/>
        <v>3600</v>
      </c>
      <c r="F20" s="50">
        <f t="shared" si="0"/>
        <v>697.2</v>
      </c>
      <c r="G20" s="51">
        <f t="shared" si="0"/>
        <v>2902.8</v>
      </c>
      <c r="H20" s="44">
        <v>3600</v>
      </c>
      <c r="I20" s="52">
        <v>697.2</v>
      </c>
      <c r="J20" s="46">
        <f t="shared" si="1"/>
        <v>2902.8</v>
      </c>
      <c r="K20" s="44">
        <v>0</v>
      </c>
      <c r="L20" s="52">
        <v>0</v>
      </c>
      <c r="M20" s="46">
        <f t="shared" si="2"/>
        <v>0</v>
      </c>
      <c r="N20" s="44">
        <v>0</v>
      </c>
      <c r="O20" s="52">
        <v>0</v>
      </c>
      <c r="P20" s="46">
        <f t="shared" si="3"/>
        <v>0</v>
      </c>
      <c r="Q20" s="44">
        <v>0</v>
      </c>
      <c r="R20" s="52">
        <v>0</v>
      </c>
      <c r="S20" s="46">
        <f t="shared" si="4"/>
        <v>0</v>
      </c>
      <c r="T20" s="47"/>
      <c r="U20" s="47"/>
      <c r="W20" s="47"/>
      <c r="X20" s="47"/>
      <c r="Y20" s="47"/>
    </row>
    <row r="21" spans="1:25" ht="18.75" customHeight="1" x14ac:dyDescent="0.2">
      <c r="A21" s="80"/>
      <c r="B21" s="48">
        <v>2282</v>
      </c>
      <c r="C21" s="77" t="s">
        <v>68</v>
      </c>
      <c r="D21" s="77"/>
      <c r="E21" s="49">
        <f t="shared" si="0"/>
        <v>8000</v>
      </c>
      <c r="F21" s="50">
        <f t="shared" si="0"/>
        <v>0</v>
      </c>
      <c r="G21" s="51">
        <f t="shared" si="0"/>
        <v>8000</v>
      </c>
      <c r="H21" s="44">
        <v>6000</v>
      </c>
      <c r="I21" s="52">
        <v>0</v>
      </c>
      <c r="J21" s="46">
        <f t="shared" si="1"/>
        <v>6000</v>
      </c>
      <c r="K21" s="44">
        <v>2000</v>
      </c>
      <c r="L21" s="52">
        <v>0</v>
      </c>
      <c r="M21" s="46">
        <f t="shared" si="2"/>
        <v>2000</v>
      </c>
      <c r="N21" s="44">
        <v>0</v>
      </c>
      <c r="O21" s="52">
        <v>0</v>
      </c>
      <c r="P21" s="46">
        <f t="shared" si="3"/>
        <v>0</v>
      </c>
      <c r="Q21" s="44">
        <v>0</v>
      </c>
      <c r="R21" s="52">
        <v>0</v>
      </c>
      <c r="S21" s="46">
        <f t="shared" si="4"/>
        <v>0</v>
      </c>
      <c r="T21" s="47"/>
      <c r="U21" s="47"/>
      <c r="W21" s="47"/>
      <c r="X21" s="47"/>
      <c r="Y21" s="47"/>
    </row>
    <row r="22" spans="1:25" ht="18.75" customHeight="1" x14ac:dyDescent="0.2">
      <c r="A22" s="80"/>
      <c r="B22" s="48">
        <v>2730</v>
      </c>
      <c r="C22" s="75" t="s">
        <v>69</v>
      </c>
      <c r="D22" s="76"/>
      <c r="E22" s="49">
        <f t="shared" si="0"/>
        <v>0</v>
      </c>
      <c r="F22" s="50">
        <f t="shared" si="0"/>
        <v>0</v>
      </c>
      <c r="G22" s="51">
        <f t="shared" si="0"/>
        <v>0</v>
      </c>
      <c r="H22" s="44">
        <v>0</v>
      </c>
      <c r="I22" s="52">
        <v>0</v>
      </c>
      <c r="J22" s="46">
        <f t="shared" si="1"/>
        <v>0</v>
      </c>
      <c r="K22" s="44">
        <v>0</v>
      </c>
      <c r="L22" s="52">
        <v>0</v>
      </c>
      <c r="M22" s="46">
        <f t="shared" si="2"/>
        <v>0</v>
      </c>
      <c r="N22" s="44">
        <v>0</v>
      </c>
      <c r="O22" s="52">
        <v>0</v>
      </c>
      <c r="P22" s="46">
        <f t="shared" si="3"/>
        <v>0</v>
      </c>
      <c r="Q22" s="44">
        <v>0</v>
      </c>
      <c r="R22" s="52">
        <v>0</v>
      </c>
      <c r="S22" s="46">
        <f t="shared" si="4"/>
        <v>0</v>
      </c>
      <c r="T22" s="47"/>
      <c r="U22" s="47"/>
      <c r="W22" s="47"/>
      <c r="X22" s="47"/>
      <c r="Y22" s="47"/>
    </row>
    <row r="23" spans="1:25" ht="18.75" customHeight="1" x14ac:dyDescent="0.2">
      <c r="A23" s="80"/>
      <c r="B23" s="48">
        <v>2800</v>
      </c>
      <c r="C23" s="75" t="s">
        <v>70</v>
      </c>
      <c r="D23" s="76"/>
      <c r="E23" s="49">
        <f t="shared" si="0"/>
        <v>10000</v>
      </c>
      <c r="F23" s="50">
        <f t="shared" si="0"/>
        <v>3173.01</v>
      </c>
      <c r="G23" s="51">
        <f t="shared" si="0"/>
        <v>6826.99</v>
      </c>
      <c r="H23" s="44">
        <v>0</v>
      </c>
      <c r="I23" s="52">
        <v>0</v>
      </c>
      <c r="J23" s="46">
        <f t="shared" si="1"/>
        <v>0</v>
      </c>
      <c r="K23" s="44">
        <v>10000</v>
      </c>
      <c r="L23" s="52">
        <v>3173.01</v>
      </c>
      <c r="M23" s="46">
        <f t="shared" si="2"/>
        <v>6826.99</v>
      </c>
      <c r="N23" s="44">
        <v>0</v>
      </c>
      <c r="O23" s="52">
        <v>0</v>
      </c>
      <c r="P23" s="46">
        <f t="shared" si="3"/>
        <v>0</v>
      </c>
      <c r="Q23" s="44">
        <v>0</v>
      </c>
      <c r="R23" s="52">
        <v>0</v>
      </c>
      <c r="S23" s="46">
        <f t="shared" si="4"/>
        <v>0</v>
      </c>
      <c r="T23" s="47"/>
      <c r="U23" s="47"/>
      <c r="W23" s="47"/>
      <c r="X23" s="47"/>
      <c r="Y23" s="47"/>
    </row>
    <row r="24" spans="1:25" ht="18.75" customHeight="1" x14ac:dyDescent="0.2">
      <c r="A24" s="80"/>
      <c r="B24" s="48">
        <v>3110</v>
      </c>
      <c r="C24" s="75" t="s">
        <v>71</v>
      </c>
      <c r="D24" s="76"/>
      <c r="E24" s="49">
        <f t="shared" si="0"/>
        <v>16850</v>
      </c>
      <c r="F24" s="50">
        <f t="shared" si="0"/>
        <v>16850</v>
      </c>
      <c r="G24" s="51">
        <f t="shared" si="0"/>
        <v>0</v>
      </c>
      <c r="H24" s="44">
        <v>0</v>
      </c>
      <c r="I24" s="52">
        <v>0</v>
      </c>
      <c r="J24" s="46">
        <f t="shared" si="1"/>
        <v>0</v>
      </c>
      <c r="K24" s="44">
        <v>0</v>
      </c>
      <c r="L24" s="52">
        <v>0</v>
      </c>
      <c r="M24" s="46">
        <f t="shared" si="2"/>
        <v>0</v>
      </c>
      <c r="N24" s="44">
        <v>16850</v>
      </c>
      <c r="O24" s="52">
        <v>16850</v>
      </c>
      <c r="P24" s="46">
        <f t="shared" si="3"/>
        <v>0</v>
      </c>
      <c r="Q24" s="44">
        <v>0</v>
      </c>
      <c r="R24" s="52">
        <v>0</v>
      </c>
      <c r="S24" s="46">
        <f t="shared" si="4"/>
        <v>0</v>
      </c>
      <c r="T24" s="47"/>
      <c r="U24" s="47"/>
      <c r="W24" s="47"/>
      <c r="X24" s="47"/>
      <c r="Y24" s="47"/>
    </row>
    <row r="25" spans="1:25" ht="18.75" customHeight="1" x14ac:dyDescent="0.2">
      <c r="A25" s="80"/>
      <c r="B25" s="55">
        <v>3132</v>
      </c>
      <c r="C25" s="78" t="s">
        <v>72</v>
      </c>
      <c r="D25" s="79"/>
      <c r="E25" s="49">
        <f t="shared" si="0"/>
        <v>0</v>
      </c>
      <c r="F25" s="50">
        <f t="shared" si="0"/>
        <v>0</v>
      </c>
      <c r="G25" s="51">
        <f t="shared" si="0"/>
        <v>0</v>
      </c>
      <c r="H25" s="44">
        <v>0</v>
      </c>
      <c r="I25" s="52">
        <v>0</v>
      </c>
      <c r="J25" s="46">
        <f t="shared" si="1"/>
        <v>0</v>
      </c>
      <c r="K25" s="44">
        <v>0</v>
      </c>
      <c r="L25" s="52">
        <v>0</v>
      </c>
      <c r="M25" s="46">
        <f t="shared" si="2"/>
        <v>0</v>
      </c>
      <c r="N25" s="44">
        <v>0</v>
      </c>
      <c r="O25" s="52">
        <v>0</v>
      </c>
      <c r="P25" s="46">
        <f t="shared" si="3"/>
        <v>0</v>
      </c>
      <c r="Q25" s="44">
        <v>0</v>
      </c>
      <c r="R25" s="52">
        <v>0</v>
      </c>
      <c r="S25" s="46">
        <f t="shared" si="4"/>
        <v>0</v>
      </c>
      <c r="T25" s="47"/>
      <c r="U25" s="47"/>
      <c r="W25" s="47"/>
      <c r="X25" s="47"/>
      <c r="Y25" s="47"/>
    </row>
    <row r="26" spans="1:25" ht="18.75" customHeight="1" thickBot="1" x14ac:dyDescent="0.25">
      <c r="A26" s="80"/>
      <c r="B26" s="55">
        <v>3142</v>
      </c>
      <c r="C26" s="74" t="s">
        <v>73</v>
      </c>
      <c r="D26" s="74"/>
      <c r="E26" s="56">
        <f t="shared" si="0"/>
        <v>0</v>
      </c>
      <c r="F26" s="57">
        <f t="shared" si="0"/>
        <v>0</v>
      </c>
      <c r="G26" s="58">
        <f t="shared" si="0"/>
        <v>0</v>
      </c>
      <c r="H26" s="59">
        <v>0</v>
      </c>
      <c r="I26" s="52">
        <v>0</v>
      </c>
      <c r="J26" s="60">
        <f>H26-I26</f>
        <v>0</v>
      </c>
      <c r="K26" s="59">
        <v>0</v>
      </c>
      <c r="L26" s="52">
        <v>0</v>
      </c>
      <c r="M26" s="60">
        <f>K26-L26</f>
        <v>0</v>
      </c>
      <c r="N26" s="59">
        <v>0</v>
      </c>
      <c r="O26" s="52">
        <v>0</v>
      </c>
      <c r="P26" s="60">
        <f>N26-O26</f>
        <v>0</v>
      </c>
      <c r="Q26" s="59">
        <v>0</v>
      </c>
      <c r="R26" s="52">
        <v>0</v>
      </c>
      <c r="S26" s="60">
        <f>Q26-R26</f>
        <v>0</v>
      </c>
      <c r="T26" s="47"/>
      <c r="U26" s="47"/>
      <c r="W26" s="47"/>
      <c r="X26" s="47"/>
      <c r="Y26" s="47"/>
    </row>
    <row r="27" spans="1:25" ht="18.75" customHeight="1" thickBot="1" x14ac:dyDescent="0.25">
      <c r="A27" s="61" t="s">
        <v>75</v>
      </c>
      <c r="B27" s="62"/>
      <c r="C27" s="62"/>
      <c r="D27" s="70"/>
      <c r="E27" s="63">
        <f t="shared" ref="E27:S27" si="5">SUM(E9:E26)</f>
        <v>7492617.5700000003</v>
      </c>
      <c r="F27" s="64">
        <f t="shared" si="5"/>
        <v>1912726.3900000001</v>
      </c>
      <c r="G27" s="65">
        <f t="shared" si="5"/>
        <v>5579891.1800000006</v>
      </c>
      <c r="H27" s="63">
        <f t="shared" si="5"/>
        <v>6634300</v>
      </c>
      <c r="I27" s="64">
        <f t="shared" si="5"/>
        <v>1698903.77</v>
      </c>
      <c r="J27" s="66">
        <f t="shared" si="5"/>
        <v>4935396.2300000004</v>
      </c>
      <c r="K27" s="63">
        <f t="shared" si="5"/>
        <v>795720</v>
      </c>
      <c r="L27" s="64">
        <f t="shared" si="5"/>
        <v>151225.04999999999</v>
      </c>
      <c r="M27" s="66">
        <f t="shared" si="5"/>
        <v>644494.94999999995</v>
      </c>
      <c r="N27" s="63">
        <f t="shared" si="5"/>
        <v>62597.57</v>
      </c>
      <c r="O27" s="64">
        <f t="shared" si="5"/>
        <v>62597.57</v>
      </c>
      <c r="P27" s="66">
        <f t="shared" si="5"/>
        <v>0</v>
      </c>
      <c r="Q27" s="63">
        <f t="shared" si="5"/>
        <v>0</v>
      </c>
      <c r="R27" s="64">
        <f t="shared" si="5"/>
        <v>0</v>
      </c>
      <c r="S27" s="66">
        <f t="shared" si="5"/>
        <v>0</v>
      </c>
      <c r="T27" s="47"/>
      <c r="U27" s="47"/>
      <c r="W27" s="47"/>
      <c r="X27" s="47"/>
      <c r="Y27" s="47"/>
    </row>
  </sheetData>
  <sheetProtection sheet="1" objects="1" scenarios="1"/>
  <mergeCells count="30"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  <mergeCell ref="C19:D19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0:D20"/>
    <mergeCell ref="C21:D21"/>
    <mergeCell ref="C22:D22"/>
    <mergeCell ref="C23:D23"/>
    <mergeCell ref="C24:D24"/>
    <mergeCell ref="C25:D25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13CD-D1CB-442A-8140-3FA666F765EA}">
  <sheetPr codeName="Лист7">
    <pageSetUpPr fitToPage="1"/>
  </sheetPr>
  <dimension ref="A1:O105"/>
  <sheetViews>
    <sheetView zoomScale="84" zoomScaleNormal="84" workbookViewId="0">
      <selection activeCell="L74" sqref="L74"/>
    </sheetView>
  </sheetViews>
  <sheetFormatPr defaultRowHeight="18.75" outlineLevelRow="1" outlineLevelCol="1" x14ac:dyDescent="0.3"/>
  <cols>
    <col min="1" max="1" width="9.140625" style="1"/>
    <col min="2" max="2" width="63.85546875" style="1" customWidth="1"/>
    <col min="3" max="3" width="21" style="19" customWidth="1"/>
    <col min="4" max="4" width="23.85546875" style="19" customWidth="1"/>
    <col min="5" max="5" width="15.425781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06" t="s">
        <v>0</v>
      </c>
      <c r="B1" s="106"/>
      <c r="C1" s="106"/>
      <c r="D1" s="106"/>
    </row>
    <row r="2" spans="1:15" x14ac:dyDescent="0.3">
      <c r="A2" s="106" t="str">
        <f>МНВК!B4</f>
        <v>за 3 місяці 2023 р.</v>
      </c>
      <c r="B2" s="106"/>
      <c r="C2" s="106"/>
      <c r="D2" s="106"/>
    </row>
    <row r="4" spans="1:15" ht="18.75" customHeight="1" x14ac:dyDescent="0.3">
      <c r="A4" s="2">
        <v>2210</v>
      </c>
      <c r="B4" s="105" t="s">
        <v>1</v>
      </c>
      <c r="C4" s="105"/>
      <c r="D4" s="3">
        <f>МНВК!I11</f>
        <v>134000</v>
      </c>
      <c r="E4" s="4">
        <f>D4-D5</f>
        <v>0</v>
      </c>
      <c r="F4" s="5"/>
      <c r="G4" s="5"/>
      <c r="I4" s="5"/>
      <c r="J4" s="5"/>
      <c r="K4" s="5"/>
      <c r="M4" s="5"/>
      <c r="N4" s="5"/>
      <c r="O4" s="5"/>
    </row>
    <row r="5" spans="1:15" ht="18.75" hidden="1" customHeight="1" outlineLevel="1" x14ac:dyDescent="0.3">
      <c r="A5" s="6"/>
      <c r="B5" s="6"/>
      <c r="C5" s="7"/>
      <c r="D5" s="7">
        <f>SUM(D6:D40)</f>
        <v>134000</v>
      </c>
      <c r="E5" s="5" t="b">
        <f>D4=D5</f>
        <v>1</v>
      </c>
      <c r="F5" s="5"/>
      <c r="G5" s="5"/>
      <c r="I5" s="5"/>
      <c r="J5" s="5"/>
      <c r="K5" s="5"/>
      <c r="M5" s="5"/>
      <c r="N5" s="5"/>
      <c r="O5" s="5"/>
    </row>
    <row r="6" spans="1:15" ht="18.75" customHeight="1" collapsed="1" x14ac:dyDescent="0.3">
      <c r="A6" s="8">
        <v>2210.1</v>
      </c>
      <c r="B6" s="104" t="s">
        <v>2</v>
      </c>
      <c r="C6" s="104"/>
      <c r="D6" s="9">
        <v>71</v>
      </c>
      <c r="E6" s="5"/>
      <c r="F6" s="5"/>
      <c r="G6" s="5"/>
      <c r="I6" s="5"/>
      <c r="J6" s="5"/>
      <c r="K6" s="5"/>
      <c r="M6" s="5"/>
      <c r="N6" s="5"/>
      <c r="O6" s="5"/>
    </row>
    <row r="7" spans="1:15" ht="18.75" customHeight="1" x14ac:dyDescent="0.3">
      <c r="A7" s="8">
        <v>2210.1999999999998</v>
      </c>
      <c r="B7" s="104" t="s">
        <v>3</v>
      </c>
      <c r="C7" s="104"/>
      <c r="D7" s="9">
        <v>5038</v>
      </c>
      <c r="E7" s="5"/>
      <c r="F7" s="5"/>
      <c r="G7" s="5"/>
      <c r="I7" s="5"/>
      <c r="J7" s="5"/>
      <c r="K7" s="5"/>
      <c r="M7" s="5"/>
      <c r="N7" s="5"/>
      <c r="O7" s="5"/>
    </row>
    <row r="8" spans="1:15" ht="18.75" hidden="1" customHeight="1" outlineLevel="1" x14ac:dyDescent="0.3">
      <c r="A8" s="10"/>
      <c r="B8" s="11"/>
      <c r="C8" s="12">
        <f>SUM(C9:C15)</f>
        <v>5038</v>
      </c>
      <c r="D8" s="13"/>
      <c r="E8" s="14">
        <f>D7-C8</f>
        <v>0</v>
      </c>
    </row>
    <row r="9" spans="1:15" ht="18.75" hidden="1" customHeight="1" outlineLevel="1" x14ac:dyDescent="0.3">
      <c r="A9" s="10"/>
      <c r="B9" s="15" t="s">
        <v>4</v>
      </c>
      <c r="C9" s="13">
        <v>5038</v>
      </c>
      <c r="D9" s="13"/>
      <c r="E9" s="14"/>
    </row>
    <row r="10" spans="1:15" ht="18.75" hidden="1" customHeight="1" collapsed="1" x14ac:dyDescent="0.3">
      <c r="A10" s="8"/>
      <c r="B10" s="16"/>
      <c r="C10" s="13"/>
      <c r="D10" s="13"/>
      <c r="E10" s="5"/>
      <c r="F10" s="5"/>
      <c r="G10" s="5"/>
      <c r="I10" s="5"/>
      <c r="J10" s="5"/>
      <c r="K10" s="5"/>
      <c r="M10" s="5"/>
      <c r="N10" s="5"/>
      <c r="O10" s="5"/>
    </row>
    <row r="11" spans="1:15" ht="18.75" hidden="1" customHeight="1" x14ac:dyDescent="0.3">
      <c r="A11" s="8"/>
      <c r="B11" s="16"/>
      <c r="C11" s="13"/>
      <c r="D11" s="13"/>
      <c r="E11" s="5"/>
      <c r="F11" s="5"/>
      <c r="G11" s="5"/>
      <c r="I11" s="5"/>
      <c r="J11" s="5"/>
      <c r="K11" s="5"/>
      <c r="M11" s="5"/>
      <c r="N11" s="5"/>
      <c r="O11" s="5"/>
    </row>
    <row r="12" spans="1:15" ht="18.75" hidden="1" customHeight="1" x14ac:dyDescent="0.3">
      <c r="A12" s="8"/>
      <c r="B12" s="15"/>
      <c r="C12" s="13"/>
      <c r="D12" s="13"/>
      <c r="E12" s="5"/>
      <c r="F12" s="5"/>
      <c r="G12" s="5"/>
      <c r="I12" s="5"/>
      <c r="J12" s="5"/>
      <c r="K12" s="5"/>
      <c r="M12" s="5"/>
      <c r="N12" s="5"/>
      <c r="O12" s="5"/>
    </row>
    <row r="13" spans="1:15" ht="18.75" hidden="1" customHeight="1" x14ac:dyDescent="0.3">
      <c r="A13" s="8"/>
      <c r="B13" s="16"/>
      <c r="C13" s="13"/>
      <c r="D13" s="13"/>
      <c r="E13" s="5"/>
      <c r="F13" s="5"/>
      <c r="G13" s="5"/>
      <c r="I13" s="5"/>
      <c r="J13" s="5"/>
      <c r="K13" s="5"/>
      <c r="M13" s="5"/>
      <c r="N13" s="5"/>
      <c r="O13" s="5"/>
    </row>
    <row r="14" spans="1:15" ht="18.75" hidden="1" customHeight="1" x14ac:dyDescent="0.3">
      <c r="A14" s="8"/>
      <c r="B14" s="16"/>
      <c r="C14" s="13"/>
      <c r="D14" s="13"/>
      <c r="E14" s="5"/>
      <c r="F14" s="5"/>
      <c r="G14" s="5"/>
      <c r="I14" s="5"/>
      <c r="J14" s="5"/>
      <c r="K14" s="5"/>
      <c r="M14" s="5"/>
      <c r="N14" s="5"/>
      <c r="O14" s="5"/>
    </row>
    <row r="15" spans="1:15" ht="18.75" hidden="1" customHeight="1" x14ac:dyDescent="0.3">
      <c r="A15" s="8"/>
      <c r="B15" s="17"/>
      <c r="C15" s="13"/>
      <c r="D15" s="13"/>
      <c r="E15" s="5"/>
      <c r="F15" s="5"/>
      <c r="G15" s="5"/>
      <c r="I15" s="5"/>
      <c r="J15" s="5"/>
      <c r="K15" s="5"/>
      <c r="M15" s="5"/>
      <c r="N15" s="5"/>
      <c r="O15" s="5"/>
    </row>
    <row r="16" spans="1:15" ht="18.75" hidden="1" customHeight="1" x14ac:dyDescent="0.3">
      <c r="A16" s="8">
        <v>2210.3000000000002</v>
      </c>
      <c r="B16" s="104" t="s">
        <v>5</v>
      </c>
      <c r="C16" s="104"/>
      <c r="D16" s="9"/>
      <c r="E16" s="5"/>
      <c r="F16" s="5"/>
      <c r="G16" s="5"/>
      <c r="I16" s="5"/>
      <c r="J16" s="5"/>
      <c r="K16" s="5"/>
      <c r="M16" s="5"/>
      <c r="N16" s="5"/>
      <c r="O16" s="5"/>
    </row>
    <row r="17" spans="1:15" ht="18.75" hidden="1" customHeight="1" x14ac:dyDescent="0.3">
      <c r="A17" s="8">
        <v>2210.4</v>
      </c>
      <c r="B17" s="104" t="s">
        <v>6</v>
      </c>
      <c r="C17" s="104"/>
      <c r="D17" s="9"/>
      <c r="E17" s="5"/>
      <c r="F17" s="5"/>
      <c r="G17" s="5"/>
      <c r="I17" s="5"/>
      <c r="J17" s="5"/>
      <c r="K17" s="5"/>
      <c r="M17" s="5"/>
      <c r="N17" s="5"/>
      <c r="O17" s="5"/>
    </row>
    <row r="18" spans="1:15" ht="18.75" customHeight="1" x14ac:dyDescent="0.3">
      <c r="A18" s="8">
        <v>2210.5</v>
      </c>
      <c r="B18" s="104" t="s">
        <v>7</v>
      </c>
      <c r="C18" s="104"/>
      <c r="D18" s="9">
        <v>22122</v>
      </c>
      <c r="E18" s="5"/>
      <c r="F18" s="5"/>
      <c r="G18" s="5"/>
      <c r="I18" s="5"/>
      <c r="J18" s="5"/>
      <c r="K18" s="5"/>
      <c r="M18" s="5"/>
      <c r="N18" s="5"/>
      <c r="O18" s="5"/>
    </row>
    <row r="19" spans="1:15" ht="18.75" hidden="1" customHeight="1" outlineLevel="1" x14ac:dyDescent="0.3">
      <c r="A19" s="10"/>
      <c r="B19" s="11"/>
      <c r="C19" s="12">
        <f>SUM(C20:C30)</f>
        <v>22122</v>
      </c>
      <c r="D19" s="13"/>
      <c r="E19" s="14">
        <f>D18-C19</f>
        <v>0</v>
      </c>
    </row>
    <row r="20" spans="1:15" ht="18.75" customHeight="1" collapsed="1" x14ac:dyDescent="0.3">
      <c r="A20" s="8"/>
      <c r="B20" s="15" t="s">
        <v>8</v>
      </c>
      <c r="C20" s="13">
        <v>518</v>
      </c>
      <c r="D20" s="13"/>
      <c r="E20" s="5"/>
      <c r="F20" s="5"/>
      <c r="G20" s="5"/>
      <c r="I20" s="5"/>
      <c r="J20" s="5"/>
      <c r="K20" s="5"/>
      <c r="M20" s="5"/>
      <c r="N20" s="5"/>
      <c r="O20" s="5"/>
    </row>
    <row r="21" spans="1:15" ht="18.75" customHeight="1" x14ac:dyDescent="0.3">
      <c r="A21" s="8"/>
      <c r="B21" s="15" t="s">
        <v>9</v>
      </c>
      <c r="C21" s="13">
        <v>900</v>
      </c>
      <c r="D21" s="13"/>
      <c r="E21" s="5"/>
      <c r="F21" s="5"/>
      <c r="G21" s="5"/>
      <c r="I21" s="5"/>
      <c r="J21" s="5"/>
      <c r="K21" s="5"/>
      <c r="M21" s="5"/>
      <c r="N21" s="5"/>
      <c r="O21" s="5"/>
    </row>
    <row r="22" spans="1:15" ht="18.75" customHeight="1" x14ac:dyDescent="0.3">
      <c r="A22" s="8"/>
      <c r="B22" s="15" t="s">
        <v>10</v>
      </c>
      <c r="C22" s="13">
        <v>3800</v>
      </c>
      <c r="D22" s="13"/>
      <c r="E22" s="5"/>
      <c r="F22" s="5"/>
      <c r="G22" s="5"/>
      <c r="I22" s="5"/>
      <c r="J22" s="5"/>
      <c r="K22" s="5"/>
      <c r="M22" s="5"/>
      <c r="N22" s="5"/>
      <c r="O22" s="5"/>
    </row>
    <row r="23" spans="1:15" ht="18.75" customHeight="1" x14ac:dyDescent="0.3">
      <c r="A23" s="8"/>
      <c r="B23" s="15" t="s">
        <v>11</v>
      </c>
      <c r="C23" s="13">
        <v>1444</v>
      </c>
      <c r="D23" s="13"/>
      <c r="E23" s="5"/>
      <c r="F23" s="5"/>
      <c r="G23" s="5"/>
      <c r="I23" s="5"/>
      <c r="J23" s="5"/>
      <c r="K23" s="5"/>
      <c r="M23" s="5"/>
      <c r="N23" s="5"/>
      <c r="O23" s="5"/>
    </row>
    <row r="24" spans="1:15" ht="18.75" customHeight="1" x14ac:dyDescent="0.3">
      <c r="A24" s="8"/>
      <c r="B24" s="16" t="s">
        <v>12</v>
      </c>
      <c r="C24" s="13">
        <v>7500</v>
      </c>
      <c r="D24" s="13"/>
      <c r="E24" s="5"/>
      <c r="F24" s="5"/>
      <c r="G24" s="5"/>
      <c r="I24" s="5"/>
      <c r="J24" s="5"/>
      <c r="K24" s="5"/>
      <c r="M24" s="5"/>
      <c r="N24" s="5"/>
      <c r="O24" s="5"/>
    </row>
    <row r="25" spans="1:15" ht="18.75" customHeight="1" x14ac:dyDescent="0.3">
      <c r="A25" s="8"/>
      <c r="B25" s="16" t="s">
        <v>13</v>
      </c>
      <c r="C25" s="13">
        <v>7960</v>
      </c>
      <c r="D25" s="13"/>
      <c r="E25" s="5"/>
      <c r="F25" s="5"/>
      <c r="G25" s="5"/>
      <c r="I25" s="5"/>
      <c r="J25" s="5"/>
      <c r="K25" s="5"/>
      <c r="M25" s="5"/>
      <c r="N25" s="5"/>
      <c r="O25" s="5"/>
    </row>
    <row r="26" spans="1:15" ht="18.75" hidden="1" customHeight="1" x14ac:dyDescent="0.3">
      <c r="A26" s="8"/>
      <c r="B26" s="16"/>
      <c r="C26" s="13"/>
      <c r="D26" s="13"/>
      <c r="E26" s="5"/>
      <c r="F26" s="5"/>
      <c r="G26" s="5"/>
      <c r="I26" s="5"/>
      <c r="J26" s="5"/>
      <c r="K26" s="5"/>
      <c r="M26" s="5"/>
      <c r="N26" s="5"/>
      <c r="O26" s="5"/>
    </row>
    <row r="27" spans="1:15" ht="18.75" hidden="1" customHeight="1" x14ac:dyDescent="0.3">
      <c r="A27" s="8"/>
      <c r="B27" s="16"/>
      <c r="C27" s="13"/>
      <c r="D27" s="13"/>
      <c r="E27" s="5"/>
      <c r="F27" s="5"/>
      <c r="G27" s="5"/>
      <c r="I27" s="5"/>
      <c r="J27" s="5"/>
      <c r="K27" s="5"/>
      <c r="M27" s="5"/>
      <c r="N27" s="5"/>
      <c r="O27" s="5"/>
    </row>
    <row r="28" spans="1:15" ht="18.75" hidden="1" customHeight="1" x14ac:dyDescent="0.3">
      <c r="A28" s="8"/>
      <c r="B28" s="16"/>
      <c r="C28" s="13"/>
      <c r="D28" s="13"/>
      <c r="E28" s="5"/>
      <c r="F28" s="5"/>
      <c r="G28" s="5"/>
      <c r="I28" s="5"/>
      <c r="J28" s="5"/>
      <c r="K28" s="5"/>
      <c r="M28" s="5"/>
      <c r="N28" s="5"/>
      <c r="O28" s="5"/>
    </row>
    <row r="29" spans="1:15" ht="18.75" hidden="1" customHeight="1" x14ac:dyDescent="0.3">
      <c r="A29" s="8"/>
      <c r="B29" s="16"/>
      <c r="C29" s="13"/>
      <c r="D29" s="13"/>
      <c r="E29" s="5"/>
      <c r="F29" s="5"/>
      <c r="G29" s="5"/>
      <c r="I29" s="5"/>
      <c r="J29" s="5"/>
      <c r="K29" s="5"/>
      <c r="M29" s="5"/>
      <c r="N29" s="5"/>
      <c r="O29" s="5"/>
    </row>
    <row r="30" spans="1:15" ht="18.75" hidden="1" customHeight="1" x14ac:dyDescent="0.3">
      <c r="A30" s="8"/>
      <c r="B30" s="17"/>
      <c r="C30" s="13"/>
      <c r="D30" s="13"/>
      <c r="E30" s="5"/>
      <c r="F30" s="5"/>
      <c r="G30" s="5"/>
      <c r="I30" s="5"/>
      <c r="J30" s="5"/>
      <c r="K30" s="5"/>
      <c r="M30" s="5"/>
      <c r="N30" s="5"/>
      <c r="O30" s="5"/>
    </row>
    <row r="31" spans="1:15" ht="18.75" hidden="1" customHeight="1" x14ac:dyDescent="0.3">
      <c r="A31" s="8">
        <v>2210.6</v>
      </c>
      <c r="B31" s="104" t="s">
        <v>14</v>
      </c>
      <c r="C31" s="104"/>
      <c r="D31" s="9"/>
      <c r="E31" s="5"/>
      <c r="F31" s="5"/>
      <c r="G31" s="5"/>
      <c r="I31" s="5"/>
      <c r="J31" s="5"/>
      <c r="K31" s="5"/>
      <c r="M31" s="5"/>
      <c r="N31" s="5"/>
      <c r="O31" s="5"/>
    </row>
    <row r="32" spans="1:15" ht="18.75" hidden="1" customHeight="1" x14ac:dyDescent="0.3">
      <c r="A32" s="8">
        <v>2210.6999999999998</v>
      </c>
      <c r="B32" s="104" t="s">
        <v>15</v>
      </c>
      <c r="C32" s="104"/>
      <c r="D32" s="9"/>
      <c r="E32" s="5"/>
      <c r="F32" s="5"/>
      <c r="G32" s="5"/>
      <c r="I32" s="5"/>
      <c r="J32" s="5"/>
      <c r="K32" s="5"/>
      <c r="M32" s="5"/>
      <c r="N32" s="5"/>
      <c r="O32" s="5"/>
    </row>
    <row r="33" spans="1:15" ht="18.75" customHeight="1" x14ac:dyDescent="0.3">
      <c r="A33" s="8">
        <v>2210.8000000000002</v>
      </c>
      <c r="B33" s="104" t="s">
        <v>16</v>
      </c>
      <c r="C33" s="104"/>
      <c r="D33" s="9">
        <v>98070</v>
      </c>
      <c r="E33" s="5"/>
      <c r="F33" s="5"/>
      <c r="G33" s="5"/>
      <c r="I33" s="5"/>
      <c r="J33" s="5"/>
      <c r="K33" s="5"/>
      <c r="M33" s="5"/>
      <c r="N33" s="5"/>
      <c r="O33" s="5"/>
    </row>
    <row r="34" spans="1:15" ht="18.75" customHeight="1" x14ac:dyDescent="0.3">
      <c r="A34" s="8">
        <v>2210.9</v>
      </c>
      <c r="B34" s="104" t="s">
        <v>17</v>
      </c>
      <c r="C34" s="104"/>
      <c r="D34" s="9">
        <v>7740</v>
      </c>
      <c r="E34" s="5"/>
      <c r="F34" s="5"/>
      <c r="G34" s="5"/>
      <c r="I34" s="5"/>
      <c r="J34" s="5"/>
      <c r="K34" s="5"/>
      <c r="M34" s="5"/>
      <c r="N34" s="5"/>
      <c r="O34" s="5"/>
    </row>
    <row r="35" spans="1:15" ht="18.75" hidden="1" customHeight="1" outlineLevel="1" x14ac:dyDescent="0.3">
      <c r="A35" s="10"/>
      <c r="B35" s="11"/>
      <c r="C35" s="12">
        <f>SUM(C36:C39)</f>
        <v>7740</v>
      </c>
      <c r="D35" s="13"/>
      <c r="E35" s="14">
        <f>D34-C35</f>
        <v>0</v>
      </c>
    </row>
    <row r="36" spans="1:15" ht="18.75" customHeight="1" collapsed="1" x14ac:dyDescent="0.3">
      <c r="A36" s="8"/>
      <c r="B36" s="16" t="s">
        <v>18</v>
      </c>
      <c r="C36" s="13">
        <v>7740</v>
      </c>
      <c r="D36" s="13"/>
      <c r="E36" s="5"/>
      <c r="F36" s="5"/>
      <c r="G36" s="5"/>
      <c r="I36" s="5"/>
      <c r="J36" s="5"/>
      <c r="K36" s="5"/>
      <c r="M36" s="5"/>
      <c r="N36" s="5"/>
      <c r="O36" s="5"/>
    </row>
    <row r="37" spans="1:15" ht="18.75" hidden="1" customHeight="1" x14ac:dyDescent="0.3">
      <c r="A37" s="8"/>
      <c r="B37" s="16"/>
      <c r="C37" s="13"/>
      <c r="D37" s="13"/>
      <c r="E37" s="5"/>
      <c r="F37" s="5"/>
      <c r="G37" s="5"/>
      <c r="I37" s="5"/>
      <c r="J37" s="5"/>
      <c r="K37" s="5"/>
      <c r="M37" s="5"/>
      <c r="N37" s="5"/>
      <c r="O37" s="5"/>
    </row>
    <row r="38" spans="1:15" hidden="1" x14ac:dyDescent="0.3">
      <c r="A38" s="8"/>
      <c r="B38" s="16"/>
      <c r="C38" s="13"/>
      <c r="D38" s="13"/>
      <c r="E38" s="5"/>
      <c r="F38" s="5"/>
      <c r="G38" s="5"/>
      <c r="I38" s="5"/>
      <c r="J38" s="5"/>
      <c r="K38" s="5"/>
      <c r="M38" s="5"/>
      <c r="N38" s="5"/>
      <c r="O38" s="5"/>
    </row>
    <row r="39" spans="1:15" ht="19.5" hidden="1" customHeight="1" x14ac:dyDescent="0.3">
      <c r="A39" s="8"/>
      <c r="B39" s="17"/>
      <c r="C39" s="13"/>
      <c r="D39" s="13"/>
      <c r="E39" s="5"/>
      <c r="F39" s="5"/>
      <c r="G39" s="5"/>
      <c r="I39" s="5"/>
      <c r="J39" s="5"/>
      <c r="K39" s="5"/>
      <c r="M39" s="5"/>
      <c r="N39" s="5"/>
      <c r="O39" s="5"/>
    </row>
    <row r="40" spans="1:15" ht="22.5" customHeight="1" x14ac:dyDescent="0.3">
      <c r="A40" s="8">
        <v>2211.9</v>
      </c>
      <c r="B40" s="104" t="s">
        <v>19</v>
      </c>
      <c r="C40" s="104"/>
      <c r="D40" s="9">
        <v>959</v>
      </c>
      <c r="E40" s="5"/>
      <c r="F40" s="5"/>
      <c r="G40" s="5"/>
      <c r="I40" s="5"/>
      <c r="J40" s="5"/>
      <c r="K40" s="5"/>
      <c r="M40" s="5"/>
      <c r="N40" s="5"/>
      <c r="O40" s="5"/>
    </row>
    <row r="41" spans="1:15" ht="22.5" hidden="1" customHeight="1" outlineLevel="1" x14ac:dyDescent="0.3">
      <c r="A41" s="12"/>
      <c r="B41" s="12"/>
      <c r="C41" s="12">
        <f>SUM(C42:C53)</f>
        <v>959</v>
      </c>
      <c r="D41" s="9"/>
      <c r="E41" s="14">
        <f>D40-C41</f>
        <v>0</v>
      </c>
      <c r="F41" s="5"/>
      <c r="G41" s="5"/>
      <c r="I41" s="5"/>
      <c r="J41" s="5"/>
      <c r="K41" s="5"/>
      <c r="M41" s="5"/>
      <c r="N41" s="5"/>
      <c r="O41" s="5"/>
    </row>
    <row r="42" spans="1:15" collapsed="1" x14ac:dyDescent="0.3">
      <c r="A42" s="10"/>
      <c r="B42" s="15" t="s">
        <v>20</v>
      </c>
      <c r="C42" s="13">
        <v>249</v>
      </c>
      <c r="D42" s="13"/>
    </row>
    <row r="43" spans="1:15" x14ac:dyDescent="0.3">
      <c r="A43" s="8"/>
      <c r="B43" s="16" t="s">
        <v>21</v>
      </c>
      <c r="C43" s="13">
        <v>710</v>
      </c>
      <c r="D43" s="13"/>
      <c r="E43" s="5"/>
      <c r="F43" s="5"/>
      <c r="G43" s="5"/>
      <c r="I43" s="5"/>
      <c r="J43" s="5"/>
      <c r="K43" s="5"/>
      <c r="M43" s="5"/>
      <c r="N43" s="5"/>
      <c r="O43" s="5"/>
    </row>
    <row r="44" spans="1:15" hidden="1" x14ac:dyDescent="0.3">
      <c r="A44" s="8"/>
      <c r="B44" s="16"/>
      <c r="C44" s="13"/>
      <c r="D44" s="13"/>
      <c r="E44" s="5"/>
      <c r="F44" s="5"/>
      <c r="G44" s="5"/>
      <c r="I44" s="5"/>
      <c r="J44" s="5"/>
      <c r="K44" s="5"/>
      <c r="M44" s="5"/>
      <c r="N44" s="5"/>
      <c r="O44" s="5"/>
    </row>
    <row r="45" spans="1:15" hidden="1" x14ac:dyDescent="0.3">
      <c r="A45" s="8"/>
      <c r="B45" s="16"/>
      <c r="C45" s="13"/>
      <c r="D45" s="13"/>
      <c r="E45" s="5"/>
      <c r="F45" s="5"/>
      <c r="G45" s="5"/>
      <c r="I45" s="5"/>
      <c r="J45" s="5"/>
      <c r="K45" s="5"/>
      <c r="M45" s="5"/>
      <c r="N45" s="5"/>
      <c r="O45" s="5"/>
    </row>
    <row r="46" spans="1:15" hidden="1" x14ac:dyDescent="0.3">
      <c r="A46" s="8"/>
      <c r="B46" s="16"/>
      <c r="C46" s="13"/>
      <c r="D46" s="13"/>
      <c r="E46" s="5"/>
      <c r="F46" s="5"/>
      <c r="G46" s="5"/>
      <c r="I46" s="5"/>
      <c r="J46" s="5"/>
      <c r="K46" s="5"/>
      <c r="M46" s="5"/>
      <c r="N46" s="5"/>
      <c r="O46" s="5"/>
    </row>
    <row r="47" spans="1:15" hidden="1" x14ac:dyDescent="0.3">
      <c r="A47" s="8"/>
      <c r="B47" s="16"/>
      <c r="C47" s="13"/>
      <c r="D47" s="13"/>
      <c r="E47" s="5"/>
      <c r="F47" s="5"/>
      <c r="G47" s="5"/>
      <c r="I47" s="5"/>
      <c r="J47" s="5"/>
      <c r="K47" s="5"/>
      <c r="M47" s="5"/>
      <c r="N47" s="5"/>
      <c r="O47" s="5"/>
    </row>
    <row r="48" spans="1:15" hidden="1" x14ac:dyDescent="0.3">
      <c r="A48" s="8"/>
      <c r="B48" s="16"/>
      <c r="C48" s="13"/>
      <c r="D48" s="13"/>
      <c r="E48" s="5"/>
      <c r="F48" s="5"/>
      <c r="G48" s="5"/>
      <c r="I48" s="5"/>
      <c r="J48" s="5"/>
      <c r="K48" s="5"/>
      <c r="M48" s="5"/>
      <c r="N48" s="5"/>
      <c r="O48" s="5"/>
    </row>
    <row r="49" spans="1:15" hidden="1" x14ac:dyDescent="0.3">
      <c r="A49" s="8"/>
      <c r="B49" s="16"/>
      <c r="C49" s="13"/>
      <c r="D49" s="13"/>
      <c r="E49" s="5"/>
      <c r="F49" s="5"/>
      <c r="G49" s="5"/>
      <c r="I49" s="5"/>
      <c r="J49" s="5"/>
      <c r="K49" s="5"/>
      <c r="M49" s="5"/>
      <c r="N49" s="5"/>
      <c r="O49" s="5"/>
    </row>
    <row r="50" spans="1:15" hidden="1" x14ac:dyDescent="0.3">
      <c r="A50" s="8"/>
      <c r="B50" s="16"/>
      <c r="C50" s="13"/>
      <c r="D50" s="13"/>
      <c r="E50" s="5"/>
      <c r="F50" s="5"/>
      <c r="G50" s="5"/>
      <c r="I50" s="5"/>
      <c r="J50" s="5"/>
      <c r="K50" s="5"/>
      <c r="M50" s="5"/>
      <c r="N50" s="5"/>
      <c r="O50" s="5"/>
    </row>
    <row r="51" spans="1:15" hidden="1" x14ac:dyDescent="0.3">
      <c r="A51" s="8"/>
      <c r="B51" s="16"/>
      <c r="C51" s="13"/>
      <c r="D51" s="13"/>
      <c r="E51" s="5"/>
      <c r="F51" s="5"/>
      <c r="G51" s="5"/>
      <c r="I51" s="5"/>
      <c r="J51" s="5"/>
      <c r="K51" s="5"/>
      <c r="M51" s="5"/>
      <c r="N51" s="5"/>
      <c r="O51" s="5"/>
    </row>
    <row r="52" spans="1:15" hidden="1" x14ac:dyDescent="0.3">
      <c r="A52" s="8"/>
      <c r="B52" s="16"/>
      <c r="C52" s="13"/>
      <c r="D52" s="13"/>
      <c r="E52" s="5"/>
      <c r="F52" s="5"/>
      <c r="G52" s="5"/>
      <c r="I52" s="5"/>
      <c r="J52" s="5"/>
      <c r="K52" s="5"/>
      <c r="M52" s="5"/>
      <c r="N52" s="5"/>
      <c r="O52" s="5"/>
    </row>
    <row r="53" spans="1:15" hidden="1" x14ac:dyDescent="0.3">
      <c r="A53" s="8"/>
      <c r="B53" s="16"/>
      <c r="C53" s="13"/>
      <c r="D53" s="13"/>
      <c r="E53" s="5"/>
      <c r="F53" s="5"/>
      <c r="G53" s="5"/>
      <c r="I53" s="5"/>
      <c r="J53" s="5"/>
      <c r="K53" s="5"/>
      <c r="M53" s="5"/>
      <c r="N53" s="5"/>
      <c r="O53" s="5"/>
    </row>
    <row r="54" spans="1:15" hidden="1" outlineLevel="1" x14ac:dyDescent="0.3">
      <c r="A54" s="5"/>
      <c r="B54" s="18"/>
      <c r="D54" s="19" t="b">
        <f>D4=D5</f>
        <v>1</v>
      </c>
      <c r="E54" s="5"/>
      <c r="F54" s="5"/>
      <c r="G54" s="5"/>
      <c r="I54" s="5"/>
      <c r="J54" s="5"/>
      <c r="K54" s="5"/>
      <c r="M54" s="5"/>
      <c r="N54" s="5"/>
      <c r="O54" s="5"/>
    </row>
    <row r="55" spans="1:15" collapsed="1" x14ac:dyDescent="0.3">
      <c r="A55" s="5"/>
      <c r="B55" s="18"/>
      <c r="D55" s="20" t="s">
        <v>22</v>
      </c>
      <c r="E55" s="5"/>
      <c r="F55" s="5"/>
      <c r="G55" s="5"/>
      <c r="I55" s="5"/>
      <c r="J55" s="5"/>
      <c r="K55" s="5"/>
      <c r="M55" s="5"/>
      <c r="N55" s="5"/>
      <c r="O55" s="5"/>
    </row>
    <row r="56" spans="1:15" x14ac:dyDescent="0.3">
      <c r="A56" s="5"/>
      <c r="B56" s="5"/>
      <c r="D56" s="20" t="s">
        <v>22</v>
      </c>
      <c r="E56" s="5"/>
      <c r="F56" s="5"/>
      <c r="G56" s="5"/>
      <c r="I56" s="5"/>
      <c r="J56" s="5"/>
      <c r="K56" s="5"/>
      <c r="M56" s="5"/>
      <c r="N56" s="5"/>
      <c r="O56" s="5"/>
    </row>
    <row r="57" spans="1:15" ht="14.25" customHeight="1" x14ac:dyDescent="0.3">
      <c r="D57" s="20" t="s">
        <v>22</v>
      </c>
    </row>
    <row r="58" spans="1:15" ht="39.75" customHeight="1" x14ac:dyDescent="0.3">
      <c r="A58" s="2">
        <v>2240</v>
      </c>
      <c r="B58" s="105" t="s">
        <v>23</v>
      </c>
      <c r="C58" s="105"/>
      <c r="D58" s="3">
        <f>МНВК!I14</f>
        <v>68899</v>
      </c>
      <c r="E58" s="5"/>
      <c r="F58" s="5"/>
      <c r="G58" s="5"/>
      <c r="I58" s="5"/>
      <c r="J58" s="5"/>
      <c r="K58" s="5"/>
      <c r="M58" s="5"/>
      <c r="N58" s="5"/>
      <c r="O58" s="5"/>
    </row>
    <row r="59" spans="1:15" hidden="1" outlineLevel="1" x14ac:dyDescent="0.3">
      <c r="A59" s="21">
        <v>2240</v>
      </c>
      <c r="B59" s="21"/>
      <c r="C59" s="7"/>
      <c r="D59" s="7">
        <f>SUM(D60:D93)</f>
        <v>68899</v>
      </c>
      <c r="E59" s="5" t="b">
        <f>D58=D59</f>
        <v>1</v>
      </c>
    </row>
    <row r="60" spans="1:15" collapsed="1" x14ac:dyDescent="0.3">
      <c r="A60" s="10">
        <v>2240.1</v>
      </c>
      <c r="B60" s="104" t="s">
        <v>24</v>
      </c>
      <c r="C60" s="104"/>
      <c r="D60" s="9">
        <v>11115</v>
      </c>
    </row>
    <row r="61" spans="1:15" x14ac:dyDescent="0.3">
      <c r="A61" s="10">
        <v>2240.1999999999998</v>
      </c>
      <c r="B61" s="101" t="s">
        <v>25</v>
      </c>
      <c r="C61" s="102"/>
      <c r="D61" s="9">
        <v>20114</v>
      </c>
    </row>
    <row r="62" spans="1:15" hidden="1" x14ac:dyDescent="0.3">
      <c r="A62" s="10">
        <v>2240.3000000000002</v>
      </c>
      <c r="B62" s="101" t="s">
        <v>26</v>
      </c>
      <c r="C62" s="102"/>
      <c r="D62" s="9"/>
    </row>
    <row r="63" spans="1:15" hidden="1" outlineLevel="1" x14ac:dyDescent="0.3">
      <c r="A63" s="10"/>
      <c r="B63" s="11"/>
      <c r="C63" s="12">
        <f>SUM(C64:C70)</f>
        <v>0</v>
      </c>
      <c r="D63" s="13"/>
      <c r="E63" s="14">
        <f>D62-C63</f>
        <v>0</v>
      </c>
    </row>
    <row r="64" spans="1:15" hidden="1" collapsed="1" x14ac:dyDescent="0.3">
      <c r="A64" s="10"/>
      <c r="B64" s="16"/>
      <c r="C64" s="13"/>
      <c r="D64" s="13"/>
    </row>
    <row r="65" spans="1:5" hidden="1" x14ac:dyDescent="0.3">
      <c r="A65" s="10"/>
      <c r="B65" s="16"/>
      <c r="C65" s="13"/>
      <c r="D65" s="13"/>
    </row>
    <row r="66" spans="1:5" hidden="1" x14ac:dyDescent="0.3">
      <c r="A66" s="10"/>
      <c r="B66" s="16"/>
      <c r="C66" s="13"/>
      <c r="D66" s="13"/>
    </row>
    <row r="67" spans="1:5" hidden="1" x14ac:dyDescent="0.3">
      <c r="A67" s="10"/>
      <c r="B67" s="16"/>
      <c r="C67" s="13"/>
      <c r="D67" s="13"/>
    </row>
    <row r="68" spans="1:5" hidden="1" x14ac:dyDescent="0.3">
      <c r="A68" s="10"/>
      <c r="B68" s="16"/>
      <c r="C68" s="13"/>
      <c r="D68" s="13"/>
    </row>
    <row r="69" spans="1:5" hidden="1" x14ac:dyDescent="0.3">
      <c r="A69" s="10"/>
      <c r="B69" s="16"/>
      <c r="C69" s="13"/>
      <c r="D69" s="13"/>
    </row>
    <row r="70" spans="1:5" hidden="1" x14ac:dyDescent="0.3">
      <c r="A70" s="10"/>
      <c r="B70" s="10"/>
      <c r="C70" s="13"/>
      <c r="D70" s="13"/>
    </row>
    <row r="71" spans="1:5" hidden="1" x14ac:dyDescent="0.3">
      <c r="A71" s="10">
        <v>2240.4</v>
      </c>
      <c r="B71" s="101" t="s">
        <v>27</v>
      </c>
      <c r="C71" s="102"/>
      <c r="D71" s="9"/>
    </row>
    <row r="72" spans="1:5" x14ac:dyDescent="0.3">
      <c r="A72" s="10">
        <v>2240.5</v>
      </c>
      <c r="B72" s="101" t="s">
        <v>28</v>
      </c>
      <c r="C72" s="102"/>
      <c r="D72" s="9">
        <v>36000</v>
      </c>
    </row>
    <row r="73" spans="1:5" hidden="1" outlineLevel="1" x14ac:dyDescent="0.3">
      <c r="A73" s="10"/>
      <c r="B73" s="11"/>
      <c r="C73" s="12">
        <f>SUM(C74:C81)</f>
        <v>36000</v>
      </c>
      <c r="D73" s="13"/>
      <c r="E73" s="14">
        <f>D72-C73</f>
        <v>0</v>
      </c>
    </row>
    <row r="74" spans="1:5" ht="17.25" customHeight="1" collapsed="1" x14ac:dyDescent="0.3">
      <c r="A74" s="10"/>
      <c r="B74" s="15" t="s">
        <v>29</v>
      </c>
      <c r="C74" s="13">
        <v>36000</v>
      </c>
      <c r="D74" s="13"/>
    </row>
    <row r="75" spans="1:5" ht="17.25" hidden="1" customHeight="1" x14ac:dyDescent="0.3">
      <c r="A75" s="10"/>
      <c r="B75" s="15"/>
      <c r="C75" s="13"/>
      <c r="D75" s="13"/>
    </row>
    <row r="76" spans="1:5" hidden="1" x14ac:dyDescent="0.3">
      <c r="A76" s="10"/>
      <c r="B76" s="16"/>
      <c r="C76" s="13"/>
      <c r="D76" s="13"/>
    </row>
    <row r="77" spans="1:5" hidden="1" x14ac:dyDescent="0.3">
      <c r="A77" s="10"/>
      <c r="B77" s="16"/>
      <c r="C77" s="13"/>
      <c r="D77" s="13"/>
    </row>
    <row r="78" spans="1:5" hidden="1" x14ac:dyDescent="0.3">
      <c r="A78" s="10"/>
      <c r="B78" s="15"/>
      <c r="C78" s="13"/>
      <c r="D78" s="13"/>
    </row>
    <row r="79" spans="1:5" hidden="1" x14ac:dyDescent="0.3">
      <c r="A79" s="10"/>
      <c r="B79" s="16"/>
      <c r="C79" s="13"/>
      <c r="D79" s="13"/>
    </row>
    <row r="80" spans="1:5" hidden="1" x14ac:dyDescent="0.3">
      <c r="A80" s="10"/>
      <c r="B80" s="16"/>
      <c r="C80" s="13"/>
      <c r="D80" s="13"/>
    </row>
    <row r="81" spans="1:5" hidden="1" x14ac:dyDescent="0.3">
      <c r="A81" s="10"/>
      <c r="B81" s="16"/>
      <c r="C81" s="13"/>
      <c r="D81" s="13"/>
    </row>
    <row r="82" spans="1:5" hidden="1" x14ac:dyDescent="0.3">
      <c r="A82" s="10">
        <v>2240.6</v>
      </c>
      <c r="B82" s="101" t="s">
        <v>30</v>
      </c>
      <c r="C82" s="102"/>
      <c r="D82" s="9"/>
    </row>
    <row r="83" spans="1:5" hidden="1" x14ac:dyDescent="0.3">
      <c r="A83" s="10">
        <v>2240.6999999999998</v>
      </c>
      <c r="B83" s="101" t="s">
        <v>31</v>
      </c>
      <c r="C83" s="102"/>
      <c r="D83" s="9"/>
    </row>
    <row r="84" spans="1:5" hidden="1" x14ac:dyDescent="0.3">
      <c r="A84" s="10">
        <v>2240.8000000000002</v>
      </c>
      <c r="B84" s="101" t="s">
        <v>32</v>
      </c>
      <c r="C84" s="102"/>
      <c r="D84" s="9"/>
    </row>
    <row r="85" spans="1:5" hidden="1" x14ac:dyDescent="0.3">
      <c r="A85" s="10">
        <v>2240.9</v>
      </c>
      <c r="B85" s="101" t="s">
        <v>33</v>
      </c>
      <c r="C85" s="102"/>
      <c r="D85" s="9"/>
    </row>
    <row r="86" spans="1:5" hidden="1" x14ac:dyDescent="0.3">
      <c r="A86" s="10">
        <v>2241.1</v>
      </c>
      <c r="B86" s="101" t="s">
        <v>34</v>
      </c>
      <c r="C86" s="102"/>
      <c r="D86" s="9"/>
    </row>
    <row r="87" spans="1:5" hidden="1" x14ac:dyDescent="0.3">
      <c r="A87" s="10">
        <v>2241.1999999999998</v>
      </c>
      <c r="B87" s="101" t="s">
        <v>35</v>
      </c>
      <c r="C87" s="102"/>
      <c r="D87" s="9"/>
    </row>
    <row r="88" spans="1:5" x14ac:dyDescent="0.3">
      <c r="A88" s="10">
        <v>2241.3000000000002</v>
      </c>
      <c r="B88" s="101" t="s">
        <v>36</v>
      </c>
      <c r="C88" s="102"/>
      <c r="D88" s="9">
        <v>510</v>
      </c>
    </row>
    <row r="89" spans="1:5" hidden="1" x14ac:dyDescent="0.3">
      <c r="A89" s="10">
        <v>2241.4</v>
      </c>
      <c r="B89" s="101" t="s">
        <v>37</v>
      </c>
      <c r="C89" s="102"/>
      <c r="D89" s="9"/>
    </row>
    <row r="90" spans="1:5" hidden="1" x14ac:dyDescent="0.3">
      <c r="A90" s="10">
        <v>2241.5</v>
      </c>
      <c r="B90" s="101" t="s">
        <v>38</v>
      </c>
      <c r="C90" s="102"/>
      <c r="D90" s="9"/>
    </row>
    <row r="91" spans="1:5" ht="38.25" hidden="1" customHeight="1" x14ac:dyDescent="0.3">
      <c r="A91" s="10">
        <v>2241.6</v>
      </c>
      <c r="B91" s="103" t="s">
        <v>39</v>
      </c>
      <c r="C91" s="102"/>
      <c r="D91" s="9"/>
    </row>
    <row r="92" spans="1:5" hidden="1" x14ac:dyDescent="0.3">
      <c r="A92" s="10">
        <v>2241.6999999999998</v>
      </c>
      <c r="B92" s="101" t="s">
        <v>40</v>
      </c>
      <c r="C92" s="102"/>
      <c r="D92" s="9"/>
    </row>
    <row r="93" spans="1:5" x14ac:dyDescent="0.3">
      <c r="A93" s="10">
        <v>2241.9</v>
      </c>
      <c r="B93" s="101" t="s">
        <v>41</v>
      </c>
      <c r="C93" s="102"/>
      <c r="D93" s="9">
        <v>1160</v>
      </c>
    </row>
    <row r="94" spans="1:5" hidden="1" outlineLevel="1" x14ac:dyDescent="0.3">
      <c r="A94" s="10"/>
      <c r="B94" s="11"/>
      <c r="C94" s="12">
        <f>SUM(C95:C105)</f>
        <v>1160</v>
      </c>
      <c r="D94" s="22"/>
      <c r="E94" s="14">
        <f>D93-C94</f>
        <v>0</v>
      </c>
    </row>
    <row r="95" spans="1:5" hidden="1" outlineLevel="1" x14ac:dyDescent="0.3">
      <c r="A95" s="10"/>
      <c r="B95" s="15" t="s">
        <v>42</v>
      </c>
      <c r="C95" s="13">
        <v>286.67</v>
      </c>
      <c r="D95" s="22"/>
      <c r="E95" s="14"/>
    </row>
    <row r="96" spans="1:5" collapsed="1" x14ac:dyDescent="0.3">
      <c r="A96" s="10"/>
      <c r="B96" s="16" t="s">
        <v>43</v>
      </c>
      <c r="C96" s="13">
        <v>573.33000000000004</v>
      </c>
      <c r="D96" s="13"/>
    </row>
    <row r="97" spans="1:4" x14ac:dyDescent="0.3">
      <c r="A97" s="10"/>
      <c r="B97" s="15" t="s">
        <v>44</v>
      </c>
      <c r="C97" s="13">
        <f>200+100</f>
        <v>300</v>
      </c>
      <c r="D97" s="13"/>
    </row>
    <row r="98" spans="1:4" hidden="1" x14ac:dyDescent="0.3">
      <c r="A98" s="10"/>
      <c r="B98" s="16"/>
      <c r="C98" s="13"/>
      <c r="D98" s="13"/>
    </row>
    <row r="99" spans="1:4" hidden="1" x14ac:dyDescent="0.3">
      <c r="A99" s="10"/>
      <c r="B99" s="16"/>
      <c r="C99" s="13"/>
      <c r="D99" s="13"/>
    </row>
    <row r="100" spans="1:4" hidden="1" x14ac:dyDescent="0.3">
      <c r="A100" s="10"/>
      <c r="B100" s="16"/>
      <c r="C100" s="13"/>
      <c r="D100" s="13"/>
    </row>
    <row r="101" spans="1:4" hidden="1" x14ac:dyDescent="0.3">
      <c r="A101" s="10"/>
      <c r="B101" s="15"/>
      <c r="C101" s="13"/>
      <c r="D101" s="13"/>
    </row>
    <row r="102" spans="1:4" hidden="1" x14ac:dyDescent="0.3">
      <c r="A102" s="10"/>
      <c r="B102" s="15"/>
      <c r="C102" s="13"/>
      <c r="D102" s="13"/>
    </row>
    <row r="103" spans="1:4" hidden="1" x14ac:dyDescent="0.3">
      <c r="A103" s="10"/>
      <c r="B103" s="15"/>
      <c r="C103" s="13"/>
      <c r="D103" s="13"/>
    </row>
    <row r="104" spans="1:4" hidden="1" outlineLevel="1" x14ac:dyDescent="0.3">
      <c r="B104" s="23"/>
      <c r="D104" s="19" t="b">
        <f>D58=D59</f>
        <v>1</v>
      </c>
    </row>
    <row r="105" spans="1:4" hidden="1" collapsed="1" x14ac:dyDescent="0.3">
      <c r="B105" s="23"/>
    </row>
  </sheetData>
  <sheetProtection sheet="1" objects="1" scenarios="1"/>
  <mergeCells count="31">
    <mergeCell ref="B34:C34"/>
    <mergeCell ref="A1:D1"/>
    <mergeCell ref="A2:D2"/>
    <mergeCell ref="B4:C4"/>
    <mergeCell ref="B6:C6"/>
    <mergeCell ref="B7:C7"/>
    <mergeCell ref="B16:C16"/>
    <mergeCell ref="B17:C17"/>
    <mergeCell ref="B18:C18"/>
    <mergeCell ref="B31:C31"/>
    <mergeCell ref="B32:C32"/>
    <mergeCell ref="B33:C33"/>
    <mergeCell ref="B86:C86"/>
    <mergeCell ref="B40:C40"/>
    <mergeCell ref="B58:C58"/>
    <mergeCell ref="B60:C60"/>
    <mergeCell ref="B61:C61"/>
    <mergeCell ref="B62:C62"/>
    <mergeCell ref="B71:C71"/>
    <mergeCell ref="B72:C72"/>
    <mergeCell ref="B82:C82"/>
    <mergeCell ref="B83:C83"/>
    <mergeCell ref="B84:C84"/>
    <mergeCell ref="B85:C85"/>
    <mergeCell ref="B93:C93"/>
    <mergeCell ref="B87:C87"/>
    <mergeCell ref="B88:C88"/>
    <mergeCell ref="B89:C89"/>
    <mergeCell ref="B90:C90"/>
    <mergeCell ref="B91:C91"/>
    <mergeCell ref="B92:C92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МНВК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2023-05-03T13:18:02Z</dcterms:created>
  <dcterms:modified xsi:type="dcterms:W3CDTF">2023-05-03T13:29:51Z</dcterms:modified>
</cp:coreProperties>
</file>