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742BB827-FFCB-4D5F-8E46-44CE5BF45772}" xr6:coauthVersionLast="36" xr6:coauthVersionMax="36" xr10:uidLastSave="{00000000-0000-0000-0000-000000000000}"/>
  <bookViews>
    <workbookView xWindow="0" yWindow="0" windowWidth="28800" windowHeight="12225" xr2:uid="{CADFE8EB-DEDD-407C-A055-4AA14C88E300}"/>
  </bookViews>
  <sheets>
    <sheet name="Госп.група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G24" i="3" s="1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G20" i="3" s="1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2" i="2"/>
  <c r="D91" i="2" s="1"/>
  <c r="E92" i="2" s="1"/>
  <c r="C71" i="2"/>
  <c r="D70" i="2"/>
  <c r="E71" i="2" s="1"/>
  <c r="C63" i="2"/>
  <c r="D62" i="2" s="1"/>
  <c r="C42" i="2"/>
  <c r="E42" i="2" s="1"/>
  <c r="C34" i="2"/>
  <c r="E34" i="2" s="1"/>
  <c r="C18" i="2"/>
  <c r="D17" i="2" s="1"/>
  <c r="E18" i="2" s="1"/>
  <c r="C8" i="2"/>
  <c r="E8" i="2" s="1"/>
  <c r="D5" i="2" l="1"/>
  <c r="E5" i="2" s="1"/>
  <c r="G17" i="3"/>
  <c r="G12" i="3"/>
  <c r="G16" i="3"/>
  <c r="G11" i="3"/>
  <c r="G22" i="3"/>
  <c r="G15" i="3"/>
  <c r="F27" i="3"/>
  <c r="G9" i="3"/>
  <c r="G14" i="3"/>
  <c r="G19" i="3"/>
  <c r="G23" i="3"/>
  <c r="G26" i="3"/>
  <c r="G10" i="3"/>
  <c r="G13" i="3"/>
  <c r="G18" i="3"/>
  <c r="G25" i="3"/>
  <c r="E27" i="3"/>
  <c r="P27" i="3"/>
  <c r="J27" i="3"/>
  <c r="M27" i="3"/>
  <c r="S27" i="3"/>
  <c r="G21" i="3"/>
  <c r="D59" i="2"/>
  <c r="D101" i="2" s="1"/>
  <c r="E63" i="2"/>
  <c r="E4" i="2" l="1"/>
  <c r="D54" i="2"/>
  <c r="G27" i="3"/>
  <c r="E58" i="2"/>
</calcChain>
</file>

<file path=xl/sharedStrings.xml><?xml version="1.0" encoding="utf-8"?>
<sst xmlns="http://schemas.openxmlformats.org/spreadsheetml/2006/main" count="82" uniqueCount="66">
  <si>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</si>
  <si>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</si>
  <si>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</si>
  <si>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</si>
  <si>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</si>
  <si>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</si>
  <si>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</si>
  <si>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</si>
  <si>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</si>
  <si>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</si>
  <si>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</si>
  <si>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</si>
  <si>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</si>
  <si>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</si>
  <si>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</si>
  <si>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</si>
  <si>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</si>
  <si>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дефектовка авто</t>
  </si>
  <si>
    <t>Оренда приміщень</t>
  </si>
  <si>
    <t>Поточний ремонт</t>
  </si>
  <si>
    <t>авто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</si>
  <si>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</si>
  <si>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</si>
  <si>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</si>
  <si>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</si>
  <si>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</si>
  <si>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</si>
  <si>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</si>
  <si>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</si>
  <si>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</si>
  <si>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</si>
  <si>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</si>
  <si>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</si>
  <si>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поштові послуги</t>
  </si>
  <si>
    <t>Регенерація картриджа</t>
  </si>
  <si>
    <t>Кошторисні призначення та касові видатки 
Управління освіти Нововолинської міської ради Волинської обл.,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</si>
  <si>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</si>
  <si>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</si>
  <si>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</si>
  <si>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</si>
  <si>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</si>
  <si>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</si>
  <si>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</si>
  <si>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</si>
  <si>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</si>
  <si>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</si>
  <si>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</si>
  <si>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</si>
  <si>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</si>
  <si>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</si>
  <si>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</si>
  <si>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</si>
  <si>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</si>
  <si>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</si>
  <si>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</si>
  <si>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</si>
  <si>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</si>
  <si>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</si>
  <si>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</si>
  <si>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</si>
  <si>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</si>
  <si>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</si>
  <si>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</si>
  <si>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</si>
  <si>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</si>
  <si>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господарського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</si>
</sst>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5" fontId="13" fillId="0" borderId="31" xfId="1" applyNumberFormat="1" applyFont="1" applyBorder="1" applyAlignment="1">
      <alignment horizontal="right" vertical="center" wrapText="1" indent="1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3" xfId="1" applyNumberFormat="1" applyFont="1" applyBorder="1" applyAlignment="1">
      <alignment horizontal="right" vertical="center" wrapText="1" indent="1"/>
    </xf>
    <xf numFmtId="165" fontId="13" fillId="0" borderId="34" xfId="1" applyNumberFormat="1" applyFont="1" applyBorder="1" applyAlignment="1">
      <alignment horizontal="right" vertical="center" wrapText="1" indent="1"/>
    </xf>
    <xf numFmtId="166" fontId="13" fillId="0" borderId="36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5696105B-64F0-45C5-A43B-223F2B09E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6A7F-6D97-4039-B7CB-730F5C0B8A02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10" customWidth="1"/>
    <col min="2" max="2" width="8.28515625" style="108" customWidth="1"/>
    <col min="3" max="3" width="16" style="109" customWidth="1"/>
    <col min="4" max="4" width="33.28515625" style="76" customWidth="1"/>
    <col min="5" max="5" width="21.85546875" style="76" customWidth="1"/>
    <col min="6" max="6" width="23" style="109" customWidth="1"/>
    <col min="7" max="7" width="22.28515625" style="109" customWidth="1"/>
    <col min="8" max="8" width="21.7109375" style="109" customWidth="1"/>
    <col min="9" max="10" width="23" style="109" customWidth="1"/>
    <col min="11" max="11" width="19.85546875" style="76" hidden="1" customWidth="1"/>
    <col min="12" max="13" width="18.5703125" style="109" hidden="1" customWidth="1"/>
    <col min="14" max="14" width="21" style="109" hidden="1" customWidth="1"/>
    <col min="15" max="15" width="23.5703125" style="109" hidden="1" customWidth="1"/>
    <col min="16" max="16" width="21" style="109" hidden="1" customWidth="1"/>
    <col min="17" max="17" width="19.42578125" style="76" hidden="1" customWidth="1"/>
    <col min="18" max="19" width="19.42578125" style="109" hidden="1" customWidth="1"/>
    <col min="20" max="16384" width="9.140625" style="76"/>
  </cols>
  <sheetData>
    <row r="1" spans="1:19" s="32" customFormat="1" ht="7.5" customHeight="1" x14ac:dyDescent="0.3"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N1" s="34"/>
      <c r="O1" s="35"/>
      <c r="P1" s="35"/>
      <c r="R1" s="34"/>
      <c r="S1" s="34"/>
    </row>
    <row r="2" spans="1:19" s="32" customFormat="1" ht="6.75" customHeight="1" x14ac:dyDescent="0.25">
      <c r="B2" s="36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s="32" customFormat="1" ht="40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s="32" customFormat="1" ht="22.5" customHeight="1" x14ac:dyDescent="0.3">
      <c r="B4" s="37" t="s">
        <v>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32" customFormat="1" ht="19.5" customHeight="1" thickBot="1" x14ac:dyDescent="0.3">
      <c r="B5" s="38"/>
      <c r="C5" s="38"/>
      <c r="D5" s="38"/>
      <c r="E5" s="38"/>
      <c r="F5" s="38"/>
      <c r="G5" s="38"/>
      <c r="H5" s="39"/>
      <c r="I5" s="39"/>
      <c r="J5" s="38"/>
      <c r="K5" s="38"/>
      <c r="N5" s="38"/>
      <c r="O5" s="38"/>
      <c r="P5" s="38"/>
      <c r="Q5" s="38"/>
    </row>
    <row r="6" spans="1:19" s="32" customFormat="1" ht="40.5" customHeight="1" thickBot="1" x14ac:dyDescent="0.3">
      <c r="A6" s="40" t="s">
        <v>37</v>
      </c>
      <c r="B6" s="41" t="s">
        <v>38</v>
      </c>
      <c r="C6" s="42" t="s">
        <v>39</v>
      </c>
      <c r="D6" s="43"/>
      <c r="E6" s="44" t="s">
        <v>40</v>
      </c>
      <c r="F6" s="45"/>
      <c r="G6" s="46"/>
      <c r="H6" s="44" t="s">
        <v>41</v>
      </c>
      <c r="I6" s="45"/>
      <c r="J6" s="46"/>
      <c r="K6" s="47" t="s">
        <v>42</v>
      </c>
      <c r="L6" s="48"/>
      <c r="M6" s="46"/>
      <c r="N6" s="47" t="s">
        <v>43</v>
      </c>
      <c r="O6" s="48"/>
      <c r="P6" s="49"/>
      <c r="Q6" s="47" t="s">
        <v>44</v>
      </c>
      <c r="R6" s="48"/>
      <c r="S6" s="46"/>
    </row>
    <row r="7" spans="1:19" s="32" customFormat="1" ht="53.25" customHeight="1" thickBot="1" x14ac:dyDescent="0.3">
      <c r="A7" s="50"/>
      <c r="B7" s="51"/>
      <c r="C7" s="52"/>
      <c r="D7" s="53"/>
      <c r="E7" s="54" t="s">
        <v>45</v>
      </c>
      <c r="F7" s="55" t="s">
        <v>46</v>
      </c>
      <c r="G7" s="55" t="s">
        <v>47</v>
      </c>
      <c r="H7" s="54" t="s">
        <v>45</v>
      </c>
      <c r="I7" s="55" t="s">
        <v>46</v>
      </c>
      <c r="J7" s="55" t="s">
        <v>47</v>
      </c>
      <c r="K7" s="54" t="s">
        <v>45</v>
      </c>
      <c r="L7" s="55" t="s">
        <v>46</v>
      </c>
      <c r="M7" s="55" t="s">
        <v>47</v>
      </c>
      <c r="N7" s="54" t="s">
        <v>45</v>
      </c>
      <c r="O7" s="55" t="s">
        <v>46</v>
      </c>
      <c r="P7" s="55" t="s">
        <v>47</v>
      </c>
      <c r="Q7" s="54" t="s">
        <v>45</v>
      </c>
      <c r="R7" s="55" t="s">
        <v>46</v>
      </c>
      <c r="S7" s="55" t="s">
        <v>47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65</v>
      </c>
      <c r="B9" s="68">
        <v>2111</v>
      </c>
      <c r="C9" s="69" t="s">
        <v>48</v>
      </c>
      <c r="D9" s="70"/>
      <c r="E9" s="71">
        <f t="shared" ref="E9:G26" si="0">H9+K9+N9+Q9</f>
        <v>1148400</v>
      </c>
      <c r="F9" s="72">
        <f t="shared" si="0"/>
        <v>342920.99</v>
      </c>
      <c r="G9" s="101">
        <f t="shared" si="0"/>
        <v>805479.01</v>
      </c>
      <c r="H9" s="73">
        <v>1148400</v>
      </c>
      <c r="I9" s="74">
        <v>342920.99</v>
      </c>
      <c r="J9" s="102">
        <f>H9-I9</f>
        <v>805479.01</v>
      </c>
      <c r="K9" s="103">
        <v>0</v>
      </c>
      <c r="L9" s="104">
        <v>0</v>
      </c>
      <c r="M9" s="75">
        <f>K9-L9</f>
        <v>0</v>
      </c>
      <c r="N9" s="103">
        <v>0</v>
      </c>
      <c r="O9" s="10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</row>
    <row r="10" spans="1:19" ht="18.75" customHeight="1" x14ac:dyDescent="0.2">
      <c r="A10" s="67"/>
      <c r="B10" s="77">
        <v>2120</v>
      </c>
      <c r="C10" s="78" t="s">
        <v>49</v>
      </c>
      <c r="D10" s="79"/>
      <c r="E10" s="80">
        <f t="shared" si="0"/>
        <v>252250</v>
      </c>
      <c r="F10" s="81">
        <f t="shared" si="0"/>
        <v>76561.319999999992</v>
      </c>
      <c r="G10" s="105">
        <f t="shared" si="0"/>
        <v>175688.68</v>
      </c>
      <c r="H10" s="73">
        <v>252250</v>
      </c>
      <c r="I10" s="83">
        <v>76561.319999999992</v>
      </c>
      <c r="J10" s="102">
        <f>H10-I10</f>
        <v>175688.68</v>
      </c>
      <c r="K10" s="73">
        <v>0</v>
      </c>
      <c r="L10" s="83">
        <v>0</v>
      </c>
      <c r="M10" s="75">
        <f>K10-L10</f>
        <v>0</v>
      </c>
      <c r="N10" s="73">
        <v>0</v>
      </c>
      <c r="O10" s="83">
        <v>0</v>
      </c>
      <c r="P10" s="75">
        <f>N10-O10</f>
        <v>0</v>
      </c>
      <c r="Q10" s="73">
        <v>0</v>
      </c>
      <c r="R10" s="83">
        <v>0</v>
      </c>
      <c r="S10" s="75">
        <f>Q10-R10</f>
        <v>0</v>
      </c>
    </row>
    <row r="11" spans="1:19" ht="18.75" customHeight="1" x14ac:dyDescent="0.2">
      <c r="A11" s="67"/>
      <c r="B11" s="77">
        <v>2210</v>
      </c>
      <c r="C11" s="78" t="s">
        <v>1</v>
      </c>
      <c r="D11" s="79"/>
      <c r="E11" s="80">
        <f t="shared" si="0"/>
        <v>206000</v>
      </c>
      <c r="F11" s="81">
        <f t="shared" si="0"/>
        <v>61390</v>
      </c>
      <c r="G11" s="105">
        <f t="shared" si="0"/>
        <v>144610</v>
      </c>
      <c r="H11" s="73">
        <v>206000</v>
      </c>
      <c r="I11" s="83">
        <v>61390</v>
      </c>
      <c r="J11" s="102">
        <f t="shared" ref="J11:J25" si="1">H11-I11</f>
        <v>144610</v>
      </c>
      <c r="K11" s="73">
        <v>0</v>
      </c>
      <c r="L11" s="83">
        <v>0</v>
      </c>
      <c r="M11" s="75">
        <f t="shared" ref="M11:M25" si="2">K11-L11</f>
        <v>0</v>
      </c>
      <c r="N11" s="73">
        <v>0</v>
      </c>
      <c r="O11" s="83">
        <v>0</v>
      </c>
      <c r="P11" s="75">
        <f t="shared" ref="P11:P25" si="3">N11-O11</f>
        <v>0</v>
      </c>
      <c r="Q11" s="73">
        <v>0</v>
      </c>
      <c r="R11" s="83">
        <v>0</v>
      </c>
      <c r="S11" s="75">
        <f t="shared" ref="S11:S25" si="4">Q11-R11</f>
        <v>0</v>
      </c>
    </row>
    <row r="12" spans="1:19" ht="18.75" customHeight="1" x14ac:dyDescent="0.2">
      <c r="A12" s="67"/>
      <c r="B12" s="77">
        <v>2220</v>
      </c>
      <c r="C12" s="78" t="s">
        <v>50</v>
      </c>
      <c r="D12" s="79"/>
      <c r="E12" s="80">
        <f t="shared" si="0"/>
        <v>0</v>
      </c>
      <c r="F12" s="81">
        <f t="shared" si="0"/>
        <v>0</v>
      </c>
      <c r="G12" s="82">
        <f t="shared" si="0"/>
        <v>0</v>
      </c>
      <c r="H12" s="84">
        <v>0</v>
      </c>
      <c r="I12" s="85">
        <v>0</v>
      </c>
      <c r="J12" s="75">
        <f t="shared" si="1"/>
        <v>0</v>
      </c>
      <c r="K12" s="84">
        <v>0</v>
      </c>
      <c r="L12" s="85">
        <v>0</v>
      </c>
      <c r="M12" s="75">
        <f t="shared" si="2"/>
        <v>0</v>
      </c>
      <c r="N12" s="84">
        <v>0</v>
      </c>
      <c r="O12" s="85">
        <v>0</v>
      </c>
      <c r="P12" s="75">
        <f t="shared" si="3"/>
        <v>0</v>
      </c>
      <c r="Q12" s="84">
        <v>0</v>
      </c>
      <c r="R12" s="85">
        <v>0</v>
      </c>
      <c r="S12" s="75">
        <f t="shared" si="4"/>
        <v>0</v>
      </c>
    </row>
    <row r="13" spans="1:19" ht="18.75" customHeight="1" x14ac:dyDescent="0.2">
      <c r="A13" s="67"/>
      <c r="B13" s="77">
        <v>2230</v>
      </c>
      <c r="C13" s="78" t="s">
        <v>51</v>
      </c>
      <c r="D13" s="79"/>
      <c r="E13" s="80">
        <f t="shared" si="0"/>
        <v>0</v>
      </c>
      <c r="F13" s="81">
        <f t="shared" si="0"/>
        <v>0</v>
      </c>
      <c r="G13" s="105">
        <f t="shared" si="0"/>
        <v>0</v>
      </c>
      <c r="H13" s="73">
        <v>0</v>
      </c>
      <c r="I13" s="83">
        <v>0</v>
      </c>
      <c r="J13" s="102">
        <f t="shared" si="1"/>
        <v>0</v>
      </c>
      <c r="K13" s="73">
        <v>0</v>
      </c>
      <c r="L13" s="83">
        <v>0</v>
      </c>
      <c r="M13" s="75">
        <f t="shared" si="2"/>
        <v>0</v>
      </c>
      <c r="N13" s="73">
        <v>0</v>
      </c>
      <c r="O13" s="83">
        <v>0</v>
      </c>
      <c r="P13" s="75">
        <f t="shared" si="3"/>
        <v>0</v>
      </c>
      <c r="Q13" s="73">
        <v>0</v>
      </c>
      <c r="R13" s="83">
        <v>0</v>
      </c>
      <c r="S13" s="75">
        <f t="shared" si="4"/>
        <v>0</v>
      </c>
    </row>
    <row r="14" spans="1:19" ht="18.75" customHeight="1" x14ac:dyDescent="0.2">
      <c r="A14" s="67"/>
      <c r="B14" s="77">
        <v>2240</v>
      </c>
      <c r="C14" s="78" t="s">
        <v>13</v>
      </c>
      <c r="D14" s="79"/>
      <c r="E14" s="80">
        <f t="shared" si="0"/>
        <v>22450</v>
      </c>
      <c r="F14" s="81">
        <f t="shared" si="0"/>
        <v>14326</v>
      </c>
      <c r="G14" s="105">
        <f t="shared" si="0"/>
        <v>8124</v>
      </c>
      <c r="H14" s="73">
        <v>22450</v>
      </c>
      <c r="I14" s="83">
        <v>14326</v>
      </c>
      <c r="J14" s="102">
        <f t="shared" si="1"/>
        <v>8124</v>
      </c>
      <c r="K14" s="73">
        <v>0</v>
      </c>
      <c r="L14" s="83">
        <v>0</v>
      </c>
      <c r="M14" s="75">
        <f t="shared" si="2"/>
        <v>0</v>
      </c>
      <c r="N14" s="73">
        <v>0</v>
      </c>
      <c r="O14" s="83">
        <v>0</v>
      </c>
      <c r="P14" s="75">
        <f t="shared" si="3"/>
        <v>0</v>
      </c>
      <c r="Q14" s="73">
        <v>0</v>
      </c>
      <c r="R14" s="83">
        <v>0</v>
      </c>
      <c r="S14" s="75">
        <f t="shared" si="4"/>
        <v>0</v>
      </c>
    </row>
    <row r="15" spans="1:19" ht="18.75" customHeight="1" x14ac:dyDescent="0.2">
      <c r="A15" s="67"/>
      <c r="B15" s="77">
        <v>2250</v>
      </c>
      <c r="C15" s="78" t="s">
        <v>52</v>
      </c>
      <c r="D15" s="79"/>
      <c r="E15" s="80">
        <f t="shared" si="0"/>
        <v>3300</v>
      </c>
      <c r="F15" s="81">
        <f t="shared" si="0"/>
        <v>0</v>
      </c>
      <c r="G15" s="105">
        <f t="shared" si="0"/>
        <v>3300</v>
      </c>
      <c r="H15" s="73">
        <v>3300</v>
      </c>
      <c r="I15" s="83">
        <v>0</v>
      </c>
      <c r="J15" s="102">
        <f t="shared" si="1"/>
        <v>3300</v>
      </c>
      <c r="K15" s="73">
        <v>0</v>
      </c>
      <c r="L15" s="83">
        <v>0</v>
      </c>
      <c r="M15" s="75">
        <f t="shared" si="2"/>
        <v>0</v>
      </c>
      <c r="N15" s="73">
        <v>0</v>
      </c>
      <c r="O15" s="83">
        <v>0</v>
      </c>
      <c r="P15" s="75">
        <f t="shared" si="3"/>
        <v>0</v>
      </c>
      <c r="Q15" s="73">
        <v>0</v>
      </c>
      <c r="R15" s="83">
        <v>0</v>
      </c>
      <c r="S15" s="75">
        <f t="shared" si="4"/>
        <v>0</v>
      </c>
    </row>
    <row r="16" spans="1:19" ht="18.75" customHeight="1" x14ac:dyDescent="0.2">
      <c r="A16" s="67"/>
      <c r="B16" s="77">
        <v>2271</v>
      </c>
      <c r="C16" s="78" t="s">
        <v>53</v>
      </c>
      <c r="D16" s="79"/>
      <c r="E16" s="80">
        <f t="shared" si="0"/>
        <v>0</v>
      </c>
      <c r="F16" s="81">
        <f t="shared" si="0"/>
        <v>0</v>
      </c>
      <c r="G16" s="105">
        <f t="shared" si="0"/>
        <v>0</v>
      </c>
      <c r="H16" s="73">
        <v>0</v>
      </c>
      <c r="I16" s="83">
        <v>0</v>
      </c>
      <c r="J16" s="102">
        <f t="shared" si="1"/>
        <v>0</v>
      </c>
      <c r="K16" s="73">
        <v>0</v>
      </c>
      <c r="L16" s="83">
        <v>0</v>
      </c>
      <c r="M16" s="75">
        <f t="shared" si="2"/>
        <v>0</v>
      </c>
      <c r="N16" s="73">
        <v>0</v>
      </c>
      <c r="O16" s="83">
        <v>0</v>
      </c>
      <c r="P16" s="75">
        <f t="shared" si="3"/>
        <v>0</v>
      </c>
      <c r="Q16" s="73">
        <v>0</v>
      </c>
      <c r="R16" s="83">
        <v>0</v>
      </c>
      <c r="S16" s="75">
        <f t="shared" si="4"/>
        <v>0</v>
      </c>
    </row>
    <row r="17" spans="1:19" ht="18.75" customHeight="1" x14ac:dyDescent="0.2">
      <c r="A17" s="67"/>
      <c r="B17" s="77">
        <v>2272</v>
      </c>
      <c r="C17" s="78" t="s">
        <v>54</v>
      </c>
      <c r="D17" s="79"/>
      <c r="E17" s="80">
        <f t="shared" si="0"/>
        <v>0</v>
      </c>
      <c r="F17" s="81">
        <f t="shared" si="0"/>
        <v>0</v>
      </c>
      <c r="G17" s="105">
        <f t="shared" si="0"/>
        <v>0</v>
      </c>
      <c r="H17" s="73">
        <v>0</v>
      </c>
      <c r="I17" s="83">
        <v>0</v>
      </c>
      <c r="J17" s="102">
        <f t="shared" si="1"/>
        <v>0</v>
      </c>
      <c r="K17" s="73">
        <v>0</v>
      </c>
      <c r="L17" s="83">
        <v>0</v>
      </c>
      <c r="M17" s="75">
        <f t="shared" si="2"/>
        <v>0</v>
      </c>
      <c r="N17" s="73">
        <v>0</v>
      </c>
      <c r="O17" s="83">
        <v>0</v>
      </c>
      <c r="P17" s="75">
        <f t="shared" si="3"/>
        <v>0</v>
      </c>
      <c r="Q17" s="73">
        <v>0</v>
      </c>
      <c r="R17" s="83">
        <v>0</v>
      </c>
      <c r="S17" s="75">
        <f t="shared" si="4"/>
        <v>0</v>
      </c>
    </row>
    <row r="18" spans="1:19" ht="18.75" customHeight="1" x14ac:dyDescent="0.2">
      <c r="A18" s="67"/>
      <c r="B18" s="77">
        <v>2273</v>
      </c>
      <c r="C18" s="78" t="s">
        <v>55</v>
      </c>
      <c r="D18" s="79"/>
      <c r="E18" s="80">
        <f t="shared" si="0"/>
        <v>0</v>
      </c>
      <c r="F18" s="81">
        <f t="shared" si="0"/>
        <v>0</v>
      </c>
      <c r="G18" s="105">
        <f t="shared" si="0"/>
        <v>0</v>
      </c>
      <c r="H18" s="73">
        <v>0</v>
      </c>
      <c r="I18" s="83">
        <v>0</v>
      </c>
      <c r="J18" s="102">
        <f t="shared" si="1"/>
        <v>0</v>
      </c>
      <c r="K18" s="73">
        <v>0</v>
      </c>
      <c r="L18" s="83">
        <v>0</v>
      </c>
      <c r="M18" s="75">
        <f t="shared" si="2"/>
        <v>0</v>
      </c>
      <c r="N18" s="73">
        <v>0</v>
      </c>
      <c r="O18" s="83">
        <v>0</v>
      </c>
      <c r="P18" s="75">
        <f t="shared" si="3"/>
        <v>0</v>
      </c>
      <c r="Q18" s="73">
        <v>0</v>
      </c>
      <c r="R18" s="83">
        <v>0</v>
      </c>
      <c r="S18" s="75">
        <f t="shared" si="4"/>
        <v>0</v>
      </c>
    </row>
    <row r="19" spans="1:19" ht="18.75" customHeight="1" x14ac:dyDescent="0.2">
      <c r="A19" s="67"/>
      <c r="B19" s="77">
        <v>2274</v>
      </c>
      <c r="C19" s="78" t="s">
        <v>56</v>
      </c>
      <c r="D19" s="79"/>
      <c r="E19" s="80">
        <f t="shared" si="0"/>
        <v>0</v>
      </c>
      <c r="F19" s="81">
        <f t="shared" si="0"/>
        <v>0</v>
      </c>
      <c r="G19" s="105">
        <f t="shared" si="0"/>
        <v>0</v>
      </c>
      <c r="H19" s="73">
        <v>0</v>
      </c>
      <c r="I19" s="83">
        <v>0</v>
      </c>
      <c r="J19" s="102">
        <f t="shared" si="1"/>
        <v>0</v>
      </c>
      <c r="K19" s="73">
        <v>0</v>
      </c>
      <c r="L19" s="83">
        <v>0</v>
      </c>
      <c r="M19" s="75">
        <f t="shared" si="2"/>
        <v>0</v>
      </c>
      <c r="N19" s="73">
        <v>0</v>
      </c>
      <c r="O19" s="83">
        <v>0</v>
      </c>
      <c r="P19" s="75">
        <f t="shared" si="3"/>
        <v>0</v>
      </c>
      <c r="Q19" s="73">
        <v>0</v>
      </c>
      <c r="R19" s="83">
        <v>0</v>
      </c>
      <c r="S19" s="75">
        <f t="shared" si="4"/>
        <v>0</v>
      </c>
    </row>
    <row r="20" spans="1:19" ht="18.75" customHeight="1" x14ac:dyDescent="0.2">
      <c r="A20" s="67"/>
      <c r="B20" s="77">
        <v>2275</v>
      </c>
      <c r="C20" s="78" t="s">
        <v>57</v>
      </c>
      <c r="D20" s="79"/>
      <c r="E20" s="80">
        <f t="shared" si="0"/>
        <v>0</v>
      </c>
      <c r="F20" s="81">
        <f t="shared" si="0"/>
        <v>0</v>
      </c>
      <c r="G20" s="105">
        <f t="shared" si="0"/>
        <v>0</v>
      </c>
      <c r="H20" s="73">
        <v>0</v>
      </c>
      <c r="I20" s="83">
        <v>0</v>
      </c>
      <c r="J20" s="102">
        <f t="shared" si="1"/>
        <v>0</v>
      </c>
      <c r="K20" s="73">
        <v>0</v>
      </c>
      <c r="L20" s="83">
        <v>0</v>
      </c>
      <c r="M20" s="75">
        <f t="shared" si="2"/>
        <v>0</v>
      </c>
      <c r="N20" s="73">
        <v>0</v>
      </c>
      <c r="O20" s="83">
        <v>0</v>
      </c>
      <c r="P20" s="75">
        <f t="shared" si="3"/>
        <v>0</v>
      </c>
      <c r="Q20" s="73">
        <v>0</v>
      </c>
      <c r="R20" s="83">
        <v>0</v>
      </c>
      <c r="S20" s="75">
        <f t="shared" si="4"/>
        <v>0</v>
      </c>
    </row>
    <row r="21" spans="1:19" ht="18.75" customHeight="1" x14ac:dyDescent="0.2">
      <c r="A21" s="67"/>
      <c r="B21" s="77">
        <v>2282</v>
      </c>
      <c r="C21" s="86" t="s">
        <v>58</v>
      </c>
      <c r="D21" s="86"/>
      <c r="E21" s="80">
        <f t="shared" si="0"/>
        <v>0</v>
      </c>
      <c r="F21" s="81">
        <f t="shared" si="0"/>
        <v>1304.4000000000001</v>
      </c>
      <c r="G21" s="105">
        <f t="shared" si="0"/>
        <v>-1304.4000000000001</v>
      </c>
      <c r="H21" s="73">
        <v>0</v>
      </c>
      <c r="I21" s="83">
        <v>1304.4000000000001</v>
      </c>
      <c r="J21" s="102">
        <f t="shared" si="1"/>
        <v>-1304.4000000000001</v>
      </c>
      <c r="K21" s="73">
        <v>0</v>
      </c>
      <c r="L21" s="83">
        <v>0</v>
      </c>
      <c r="M21" s="75">
        <f t="shared" si="2"/>
        <v>0</v>
      </c>
      <c r="N21" s="73">
        <v>0</v>
      </c>
      <c r="O21" s="83">
        <v>0</v>
      </c>
      <c r="P21" s="75">
        <f t="shared" si="3"/>
        <v>0</v>
      </c>
      <c r="Q21" s="73">
        <v>0</v>
      </c>
      <c r="R21" s="83">
        <v>0</v>
      </c>
      <c r="S21" s="75">
        <f t="shared" si="4"/>
        <v>0</v>
      </c>
    </row>
    <row r="22" spans="1:19" ht="18.75" customHeight="1" x14ac:dyDescent="0.2">
      <c r="A22" s="67"/>
      <c r="B22" s="77">
        <v>2730</v>
      </c>
      <c r="C22" s="78" t="s">
        <v>59</v>
      </c>
      <c r="D22" s="79"/>
      <c r="E22" s="80">
        <f t="shared" si="0"/>
        <v>0</v>
      </c>
      <c r="F22" s="81">
        <f t="shared" si="0"/>
        <v>0</v>
      </c>
      <c r="G22" s="105">
        <f t="shared" si="0"/>
        <v>0</v>
      </c>
      <c r="H22" s="73">
        <v>0</v>
      </c>
      <c r="I22" s="83">
        <v>0</v>
      </c>
      <c r="J22" s="102">
        <f t="shared" si="1"/>
        <v>0</v>
      </c>
      <c r="K22" s="73">
        <v>0</v>
      </c>
      <c r="L22" s="83">
        <v>0</v>
      </c>
      <c r="M22" s="75">
        <f t="shared" si="2"/>
        <v>0</v>
      </c>
      <c r="N22" s="73">
        <v>0</v>
      </c>
      <c r="O22" s="83">
        <v>0</v>
      </c>
      <c r="P22" s="75">
        <f t="shared" si="3"/>
        <v>0</v>
      </c>
      <c r="Q22" s="73">
        <v>0</v>
      </c>
      <c r="R22" s="83">
        <v>0</v>
      </c>
      <c r="S22" s="75">
        <f t="shared" si="4"/>
        <v>0</v>
      </c>
    </row>
    <row r="23" spans="1:19" ht="18.75" customHeight="1" x14ac:dyDescent="0.2">
      <c r="A23" s="67"/>
      <c r="B23" s="77">
        <v>2800</v>
      </c>
      <c r="C23" s="78" t="s">
        <v>60</v>
      </c>
      <c r="D23" s="79"/>
      <c r="E23" s="80">
        <f t="shared" si="0"/>
        <v>0</v>
      </c>
      <c r="F23" s="81">
        <f t="shared" si="0"/>
        <v>0</v>
      </c>
      <c r="G23" s="105">
        <f t="shared" si="0"/>
        <v>0</v>
      </c>
      <c r="H23" s="73">
        <v>0</v>
      </c>
      <c r="I23" s="83">
        <v>0</v>
      </c>
      <c r="J23" s="102">
        <f t="shared" si="1"/>
        <v>0</v>
      </c>
      <c r="K23" s="73">
        <v>0</v>
      </c>
      <c r="L23" s="83">
        <v>0</v>
      </c>
      <c r="M23" s="75">
        <f t="shared" si="2"/>
        <v>0</v>
      </c>
      <c r="N23" s="73">
        <v>0</v>
      </c>
      <c r="O23" s="83">
        <v>0</v>
      </c>
      <c r="P23" s="75">
        <f t="shared" si="3"/>
        <v>0</v>
      </c>
      <c r="Q23" s="73">
        <v>0</v>
      </c>
      <c r="R23" s="83">
        <v>0</v>
      </c>
      <c r="S23" s="75">
        <f t="shared" si="4"/>
        <v>0</v>
      </c>
    </row>
    <row r="24" spans="1:19" ht="18.75" customHeight="1" x14ac:dyDescent="0.2">
      <c r="A24" s="67"/>
      <c r="B24" s="77">
        <v>3110</v>
      </c>
      <c r="C24" s="78" t="s">
        <v>61</v>
      </c>
      <c r="D24" s="79"/>
      <c r="E24" s="80">
        <f t="shared" si="0"/>
        <v>0</v>
      </c>
      <c r="F24" s="81">
        <f t="shared" si="0"/>
        <v>0</v>
      </c>
      <c r="G24" s="105">
        <f t="shared" si="0"/>
        <v>0</v>
      </c>
      <c r="H24" s="73">
        <v>0</v>
      </c>
      <c r="I24" s="83">
        <v>0</v>
      </c>
      <c r="J24" s="102">
        <f t="shared" si="1"/>
        <v>0</v>
      </c>
      <c r="K24" s="73">
        <v>0</v>
      </c>
      <c r="L24" s="83">
        <v>0</v>
      </c>
      <c r="M24" s="75">
        <f t="shared" si="2"/>
        <v>0</v>
      </c>
      <c r="N24" s="73">
        <v>0</v>
      </c>
      <c r="O24" s="83">
        <v>0</v>
      </c>
      <c r="P24" s="75">
        <f t="shared" si="3"/>
        <v>0</v>
      </c>
      <c r="Q24" s="73">
        <v>0</v>
      </c>
      <c r="R24" s="83">
        <v>0</v>
      </c>
      <c r="S24" s="75">
        <f t="shared" si="4"/>
        <v>0</v>
      </c>
    </row>
    <row r="25" spans="1:19" ht="18.75" customHeight="1" x14ac:dyDescent="0.2">
      <c r="A25" s="67"/>
      <c r="B25" s="87">
        <v>3132</v>
      </c>
      <c r="C25" s="88" t="s">
        <v>62</v>
      </c>
      <c r="D25" s="89"/>
      <c r="E25" s="80">
        <f t="shared" si="0"/>
        <v>0</v>
      </c>
      <c r="F25" s="81">
        <f t="shared" si="0"/>
        <v>0</v>
      </c>
      <c r="G25" s="105">
        <f t="shared" si="0"/>
        <v>0</v>
      </c>
      <c r="H25" s="73">
        <v>0</v>
      </c>
      <c r="I25" s="83">
        <v>0</v>
      </c>
      <c r="J25" s="102">
        <f t="shared" si="1"/>
        <v>0</v>
      </c>
      <c r="K25" s="73">
        <v>0</v>
      </c>
      <c r="L25" s="83">
        <v>0</v>
      </c>
      <c r="M25" s="75">
        <f t="shared" si="2"/>
        <v>0</v>
      </c>
      <c r="N25" s="73">
        <v>0</v>
      </c>
      <c r="O25" s="83">
        <v>0</v>
      </c>
      <c r="P25" s="75">
        <f t="shared" si="3"/>
        <v>0</v>
      </c>
      <c r="Q25" s="73">
        <v>0</v>
      </c>
      <c r="R25" s="83">
        <v>0</v>
      </c>
      <c r="S25" s="75">
        <f t="shared" si="4"/>
        <v>0</v>
      </c>
    </row>
    <row r="26" spans="1:19" ht="18.75" customHeight="1" thickBot="1" x14ac:dyDescent="0.25">
      <c r="A26" s="67"/>
      <c r="B26" s="87">
        <v>3142</v>
      </c>
      <c r="C26" s="90" t="s">
        <v>63</v>
      </c>
      <c r="D26" s="90"/>
      <c r="E26" s="91">
        <f t="shared" si="0"/>
        <v>0</v>
      </c>
      <c r="F26" s="92">
        <f t="shared" si="0"/>
        <v>0</v>
      </c>
      <c r="G26" s="106">
        <f t="shared" si="0"/>
        <v>0</v>
      </c>
      <c r="H26" s="93">
        <v>0</v>
      </c>
      <c r="I26" s="83">
        <v>0</v>
      </c>
      <c r="J26" s="107">
        <f>H26-I26</f>
        <v>0</v>
      </c>
      <c r="K26" s="93">
        <v>0</v>
      </c>
      <c r="L26" s="83">
        <v>0</v>
      </c>
      <c r="M26" s="94">
        <f>K26-L26</f>
        <v>0</v>
      </c>
      <c r="N26" s="93">
        <v>0</v>
      </c>
      <c r="O26" s="83">
        <v>0</v>
      </c>
      <c r="P26" s="94">
        <f>N26-O26</f>
        <v>0</v>
      </c>
      <c r="Q26" s="93">
        <v>0</v>
      </c>
      <c r="R26" s="83">
        <v>0</v>
      </c>
      <c r="S26" s="94">
        <f>Q26-R26</f>
        <v>0</v>
      </c>
    </row>
    <row r="27" spans="1:19" ht="18.75" customHeight="1" thickBot="1" x14ac:dyDescent="0.25">
      <c r="A27" s="95" t="s">
        <v>64</v>
      </c>
      <c r="B27" s="96"/>
      <c r="C27" s="96"/>
      <c r="D27" s="96"/>
      <c r="E27" s="97">
        <f t="shared" ref="E27:S27" si="5">SUM(E9:E26)</f>
        <v>1632400</v>
      </c>
      <c r="F27" s="98">
        <f t="shared" si="5"/>
        <v>496502.71</v>
      </c>
      <c r="G27" s="99">
        <f t="shared" si="5"/>
        <v>1135897.29</v>
      </c>
      <c r="H27" s="97">
        <f t="shared" si="5"/>
        <v>1632400</v>
      </c>
      <c r="I27" s="98">
        <f t="shared" si="5"/>
        <v>496502.71</v>
      </c>
      <c r="J27" s="100">
        <f t="shared" si="5"/>
        <v>1135897.29</v>
      </c>
      <c r="K27" s="97">
        <f t="shared" si="5"/>
        <v>0</v>
      </c>
      <c r="L27" s="98">
        <f t="shared" si="5"/>
        <v>0</v>
      </c>
      <c r="M27" s="100">
        <f t="shared" si="5"/>
        <v>0</v>
      </c>
      <c r="N27" s="97">
        <f t="shared" si="5"/>
        <v>0</v>
      </c>
      <c r="O27" s="98">
        <f t="shared" si="5"/>
        <v>0</v>
      </c>
      <c r="P27" s="100">
        <f t="shared" si="5"/>
        <v>0</v>
      </c>
      <c r="Q27" s="97">
        <f t="shared" si="5"/>
        <v>0</v>
      </c>
      <c r="R27" s="98">
        <f t="shared" si="5"/>
        <v>0</v>
      </c>
      <c r="S27" s="100">
        <f t="shared" si="5"/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64CE-8441-45DF-8B18-4C7A7DE09016}">
  <sheetPr codeName="Лист6"/>
  <dimension ref="A1:O102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3" customWidth="1"/>
    <col min="4" max="4" width="23.85546875" style="23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3 місяці 2025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61390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SUM(D6:D41)</f>
        <v>61390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2</v>
      </c>
      <c r="C6" s="12"/>
      <c r="D6" s="13">
        <v>10290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3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4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5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6</v>
      </c>
      <c r="C17" s="12"/>
      <c r="D17" s="13">
        <f>C18</f>
        <v>100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100</v>
      </c>
      <c r="D18" s="17"/>
      <c r="E18" s="18">
        <f>D17-C18</f>
        <v>0</v>
      </c>
    </row>
    <row r="19" spans="1:15" collapsed="1" x14ac:dyDescent="0.3">
      <c r="A19" s="11"/>
      <c r="B19" s="19"/>
      <c r="C19" s="17">
        <v>100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7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8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>
        <v>2210.8000000000002</v>
      </c>
      <c r="B32" s="12" t="s">
        <v>9</v>
      </c>
      <c r="C32" s="12"/>
      <c r="D32" s="13">
        <v>51000</v>
      </c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2210.9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outlineLevel="1" x14ac:dyDescent="0.3">
      <c r="A34" s="14"/>
      <c r="B34" s="15"/>
      <c r="C34" s="16">
        <f>SUM(C35:C40)</f>
        <v>0</v>
      </c>
      <c r="D34" s="17"/>
      <c r="E34" s="18">
        <f>D33-C34</f>
        <v>0</v>
      </c>
    </row>
    <row r="35" spans="1:15" hidden="1" collapsed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2211.9</v>
      </c>
      <c r="B41" s="12" t="s">
        <v>11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SUM(C43:C54)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8"/>
      <c r="B54" s="22"/>
      <c r="D54" s="23" t="b">
        <f>D4=D5</f>
        <v>1</v>
      </c>
      <c r="E54" s="8"/>
      <c r="F54" s="8"/>
      <c r="G54" s="8"/>
      <c r="I54" s="8"/>
      <c r="J54" s="8"/>
      <c r="K54" s="8"/>
      <c r="M54" s="8"/>
      <c r="N54" s="8"/>
      <c r="O54" s="8"/>
    </row>
    <row r="55" spans="1:15" collapsed="1" x14ac:dyDescent="0.3">
      <c r="A55" s="8"/>
      <c r="B55" s="22"/>
      <c r="D55" s="24" t="s">
        <v>12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8"/>
      <c r="B56" s="8"/>
      <c r="D56" s="24" t="s">
        <v>12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t="14.25" customHeight="1" x14ac:dyDescent="0.3">
      <c r="D57" s="24" t="s">
        <v>12</v>
      </c>
    </row>
    <row r="58" spans="1:15" ht="39.75" customHeight="1" x14ac:dyDescent="0.3">
      <c r="A58" s="4">
        <v>2240</v>
      </c>
      <c r="B58" s="5" t="s">
        <v>13</v>
      </c>
      <c r="C58" s="5"/>
      <c r="D58" s="6">
        <f>Госп.група!I14</f>
        <v>14326</v>
      </c>
      <c r="E58" s="8" t="b">
        <f>D58=D59</f>
        <v>1</v>
      </c>
      <c r="F58" s="8"/>
      <c r="G58" s="8"/>
      <c r="I58" s="8"/>
      <c r="J58" s="8"/>
      <c r="K58" s="8"/>
      <c r="M58" s="8"/>
      <c r="N58" s="8"/>
      <c r="O58" s="8"/>
    </row>
    <row r="59" spans="1:15" hidden="1" outlineLevel="1" x14ac:dyDescent="0.3">
      <c r="A59" s="25">
        <v>2240</v>
      </c>
      <c r="B59" s="25"/>
      <c r="C59" s="10"/>
      <c r="D59" s="10">
        <f>SUM(D60:D91)</f>
        <v>14326</v>
      </c>
    </row>
    <row r="60" spans="1:15" hidden="1" collapsed="1" x14ac:dyDescent="0.3">
      <c r="A60" s="14">
        <v>2240.1</v>
      </c>
      <c r="B60" s="12" t="s">
        <v>14</v>
      </c>
      <c r="C60" s="12"/>
      <c r="D60" s="13"/>
    </row>
    <row r="61" spans="1:15" x14ac:dyDescent="0.3">
      <c r="A61" s="14">
        <v>2240.1999999999998</v>
      </c>
      <c r="B61" s="26" t="s">
        <v>15</v>
      </c>
      <c r="C61" s="27"/>
      <c r="D61" s="13">
        <v>2666</v>
      </c>
    </row>
    <row r="62" spans="1:15" x14ac:dyDescent="0.3">
      <c r="A62" s="14">
        <v>2240.3000000000002</v>
      </c>
      <c r="B62" s="26" t="s">
        <v>16</v>
      </c>
      <c r="C62" s="27"/>
      <c r="D62" s="13">
        <f>C63</f>
        <v>700</v>
      </c>
    </row>
    <row r="63" spans="1:15" hidden="1" outlineLevel="1" x14ac:dyDescent="0.3">
      <c r="A63" s="14"/>
      <c r="B63" s="15"/>
      <c r="C63" s="16">
        <f>SUM(C64:C68)</f>
        <v>700</v>
      </c>
      <c r="D63" s="17"/>
      <c r="E63" s="18">
        <f>D62-C63</f>
        <v>0</v>
      </c>
    </row>
    <row r="64" spans="1:15" collapsed="1" x14ac:dyDescent="0.3">
      <c r="A64" s="14"/>
      <c r="B64" s="20" t="s">
        <v>17</v>
      </c>
      <c r="C64" s="17">
        <v>700</v>
      </c>
      <c r="D64" s="17"/>
    </row>
    <row r="65" spans="1:5" hidden="1" x14ac:dyDescent="0.3">
      <c r="A65" s="14"/>
      <c r="B65" s="20"/>
      <c r="C65" s="17"/>
      <c r="D65" s="17"/>
    </row>
    <row r="66" spans="1:5" hidden="1" x14ac:dyDescent="0.3">
      <c r="A66" s="14"/>
      <c r="B66" s="20"/>
      <c r="C66" s="17"/>
      <c r="D66" s="17"/>
    </row>
    <row r="67" spans="1:5" hidden="1" x14ac:dyDescent="0.3">
      <c r="A67" s="14"/>
      <c r="B67" s="20"/>
      <c r="C67" s="17"/>
      <c r="D67" s="17"/>
    </row>
    <row r="68" spans="1:5" hidden="1" x14ac:dyDescent="0.3">
      <c r="A68" s="14"/>
      <c r="B68" s="14"/>
      <c r="C68" s="17"/>
      <c r="D68" s="17"/>
    </row>
    <row r="69" spans="1:5" hidden="1" x14ac:dyDescent="0.3">
      <c r="A69" s="14">
        <v>2240.4</v>
      </c>
      <c r="B69" s="26" t="s">
        <v>18</v>
      </c>
      <c r="C69" s="27"/>
      <c r="D69" s="13"/>
    </row>
    <row r="70" spans="1:5" x14ac:dyDescent="0.3">
      <c r="A70" s="14">
        <v>2240.5</v>
      </c>
      <c r="B70" s="26" t="s">
        <v>19</v>
      </c>
      <c r="C70" s="27"/>
      <c r="D70" s="13">
        <f>C71</f>
        <v>8850</v>
      </c>
    </row>
    <row r="71" spans="1:5" hidden="1" outlineLevel="1" x14ac:dyDescent="0.3">
      <c r="A71" s="14"/>
      <c r="B71" s="15"/>
      <c r="C71" s="16">
        <f>SUM(C72:C79)</f>
        <v>8850</v>
      </c>
      <c r="D71" s="17"/>
      <c r="E71" s="18">
        <f>D70-C71</f>
        <v>0</v>
      </c>
    </row>
    <row r="72" spans="1:5" ht="17.25" customHeight="1" collapsed="1" x14ac:dyDescent="0.3">
      <c r="A72" s="14"/>
      <c r="B72" s="19" t="s">
        <v>20</v>
      </c>
      <c r="C72" s="17">
        <v>8850</v>
      </c>
      <c r="D72" s="17"/>
    </row>
    <row r="73" spans="1:5" ht="17.25" hidden="1" customHeight="1" x14ac:dyDescent="0.3">
      <c r="A73" s="14"/>
      <c r="B73" s="19"/>
      <c r="C73" s="17"/>
      <c r="D73" s="17"/>
    </row>
    <row r="74" spans="1:5" hidden="1" x14ac:dyDescent="0.3">
      <c r="A74" s="14"/>
      <c r="B74" s="20"/>
      <c r="C74" s="17"/>
      <c r="D74" s="17"/>
    </row>
    <row r="75" spans="1:5" hidden="1" x14ac:dyDescent="0.3">
      <c r="A75" s="14"/>
      <c r="B75" s="19"/>
      <c r="C75" s="17"/>
      <c r="D75" s="17"/>
    </row>
    <row r="76" spans="1:5" hidden="1" x14ac:dyDescent="0.3">
      <c r="A76" s="14"/>
      <c r="B76" s="19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20"/>
      <c r="C78" s="17"/>
      <c r="D78" s="17"/>
    </row>
    <row r="79" spans="1:5" hidden="1" x14ac:dyDescent="0.3">
      <c r="A79" s="14"/>
      <c r="B79" s="20"/>
      <c r="C79" s="17"/>
      <c r="D79" s="17"/>
    </row>
    <row r="80" spans="1:5" hidden="1" x14ac:dyDescent="0.3">
      <c r="A80" s="14">
        <v>2240.6</v>
      </c>
      <c r="B80" s="26" t="s">
        <v>21</v>
      </c>
      <c r="C80" s="27"/>
      <c r="D80" s="13"/>
    </row>
    <row r="81" spans="1:5" hidden="1" x14ac:dyDescent="0.3">
      <c r="A81" s="14">
        <v>2240.6999999999998</v>
      </c>
      <c r="B81" s="26" t="s">
        <v>22</v>
      </c>
      <c r="C81" s="27"/>
      <c r="D81" s="13"/>
    </row>
    <row r="82" spans="1:5" hidden="1" x14ac:dyDescent="0.3">
      <c r="A82" s="14">
        <v>2240.8000000000002</v>
      </c>
      <c r="B82" s="26" t="s">
        <v>23</v>
      </c>
      <c r="C82" s="27"/>
      <c r="D82" s="13"/>
    </row>
    <row r="83" spans="1:5" hidden="1" x14ac:dyDescent="0.3">
      <c r="A83" s="14">
        <v>2240.9</v>
      </c>
      <c r="B83" s="26" t="s">
        <v>24</v>
      </c>
      <c r="C83" s="27"/>
      <c r="D83" s="13"/>
    </row>
    <row r="84" spans="1:5" hidden="1" x14ac:dyDescent="0.3">
      <c r="A84" s="14">
        <v>2241.1</v>
      </c>
      <c r="B84" s="26" t="s">
        <v>25</v>
      </c>
      <c r="C84" s="27"/>
      <c r="D84" s="13"/>
    </row>
    <row r="85" spans="1:5" hidden="1" x14ac:dyDescent="0.3">
      <c r="A85" s="14">
        <v>2241.1999999999998</v>
      </c>
      <c r="B85" s="26" t="s">
        <v>26</v>
      </c>
      <c r="C85" s="27"/>
      <c r="D85" s="13"/>
    </row>
    <row r="86" spans="1:5" hidden="1" x14ac:dyDescent="0.3">
      <c r="A86" s="14">
        <v>2241.3000000000002</v>
      </c>
      <c r="B86" s="26" t="s">
        <v>27</v>
      </c>
      <c r="C86" s="27"/>
      <c r="D86" s="13"/>
    </row>
    <row r="87" spans="1:5" hidden="1" x14ac:dyDescent="0.3">
      <c r="A87" s="14">
        <v>2241.4</v>
      </c>
      <c r="B87" s="26" t="s">
        <v>28</v>
      </c>
      <c r="C87" s="27"/>
      <c r="D87" s="13"/>
    </row>
    <row r="88" spans="1:5" hidden="1" x14ac:dyDescent="0.3">
      <c r="A88" s="14">
        <v>2241.5</v>
      </c>
      <c r="B88" s="26" t="s">
        <v>29</v>
      </c>
      <c r="C88" s="27"/>
      <c r="D88" s="13"/>
    </row>
    <row r="89" spans="1:5" ht="38.25" hidden="1" customHeight="1" x14ac:dyDescent="0.3">
      <c r="A89" s="14">
        <v>2241.6</v>
      </c>
      <c r="B89" s="28" t="s">
        <v>30</v>
      </c>
      <c r="C89" s="27"/>
      <c r="D89" s="13"/>
    </row>
    <row r="90" spans="1:5" hidden="1" x14ac:dyDescent="0.3">
      <c r="A90" s="14">
        <v>2241.6999999999998</v>
      </c>
      <c r="B90" s="26" t="s">
        <v>31</v>
      </c>
      <c r="C90" s="27"/>
      <c r="D90" s="13"/>
    </row>
    <row r="91" spans="1:5" x14ac:dyDescent="0.3">
      <c r="A91" s="14">
        <v>2241.9</v>
      </c>
      <c r="B91" s="26" t="s">
        <v>32</v>
      </c>
      <c r="C91" s="27"/>
      <c r="D91" s="13">
        <f>C92</f>
        <v>2110</v>
      </c>
    </row>
    <row r="92" spans="1:5" hidden="1" outlineLevel="1" x14ac:dyDescent="0.3">
      <c r="A92" s="14"/>
      <c r="B92" s="15"/>
      <c r="C92" s="16">
        <f>SUM(C93:C102)</f>
        <v>2110</v>
      </c>
      <c r="D92" s="29"/>
      <c r="E92" s="18">
        <f>D91-C92</f>
        <v>0</v>
      </c>
    </row>
    <row r="93" spans="1:5" collapsed="1" x14ac:dyDescent="0.3">
      <c r="A93" s="14"/>
      <c r="B93" s="20" t="s">
        <v>33</v>
      </c>
      <c r="C93" s="17">
        <v>230</v>
      </c>
      <c r="D93" s="17"/>
    </row>
    <row r="94" spans="1:5" x14ac:dyDescent="0.3">
      <c r="A94" s="14"/>
      <c r="B94" s="19" t="s">
        <v>34</v>
      </c>
      <c r="C94" s="17">
        <v>1880</v>
      </c>
      <c r="D94" s="17"/>
    </row>
    <row r="95" spans="1:5" hidden="1" x14ac:dyDescent="0.3">
      <c r="A95" s="14"/>
      <c r="B95" s="30"/>
      <c r="C95" s="17"/>
      <c r="D95" s="17"/>
    </row>
    <row r="96" spans="1:5" hidden="1" x14ac:dyDescent="0.3">
      <c r="A96" s="14"/>
      <c r="B96" s="19"/>
      <c r="C96" s="17"/>
      <c r="D96" s="17"/>
    </row>
    <row r="97" spans="1:4" hidden="1" x14ac:dyDescent="0.3">
      <c r="A97" s="14"/>
      <c r="B97" s="19"/>
      <c r="C97" s="17"/>
      <c r="D97" s="17"/>
    </row>
    <row r="98" spans="1:4" hidden="1" x14ac:dyDescent="0.3">
      <c r="A98" s="14"/>
      <c r="B98" s="19"/>
      <c r="C98" s="17"/>
      <c r="D98" s="17"/>
    </row>
    <row r="99" spans="1:4" hidden="1" x14ac:dyDescent="0.3">
      <c r="A99" s="14"/>
      <c r="B99" s="19"/>
      <c r="C99" s="17"/>
      <c r="D99" s="17"/>
    </row>
    <row r="100" spans="1:4" hidden="1" x14ac:dyDescent="0.3">
      <c r="A100" s="14"/>
      <c r="B100" s="19"/>
      <c r="C100" s="17"/>
      <c r="D100" s="17"/>
    </row>
    <row r="101" spans="1:4" hidden="1" outlineLevel="1" x14ac:dyDescent="0.3">
      <c r="B101" s="31"/>
      <c r="D101" s="23" t="b">
        <f>D58=D59</f>
        <v>1</v>
      </c>
    </row>
    <row r="102" spans="1:4" hidden="1" collapsed="1" x14ac:dyDescent="0.3">
      <c r="B102" s="31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2025-09-09T11:59:14Z</dcterms:created>
  <dcterms:modified xsi:type="dcterms:W3CDTF">2025-09-09T11:59:15Z</dcterms:modified>
</cp:coreProperties>
</file>