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3CC170C5-6058-41BD-AC1A-34A7F853957F}" xr6:coauthVersionLast="36" xr6:coauthVersionMax="36" xr10:uidLastSave="{00000000-0000-0000-0000-000000000000}"/>
  <bookViews>
    <workbookView xWindow="0" yWindow="0" windowWidth="28800" windowHeight="12225" xr2:uid="{7A7F7615-6BA1-41BA-8D73-5EEA551BFAD2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7" i="3"/>
  <c r="Q27" i="3"/>
  <c r="O27" i="3"/>
  <c r="N27" i="3"/>
  <c r="L27" i="3"/>
  <c r="K27" i="3"/>
  <c r="I27" i="3"/>
  <c r="S26" i="3"/>
  <c r="P26" i="3"/>
  <c r="M26" i="3"/>
  <c r="J26" i="3"/>
  <c r="F26" i="3"/>
  <c r="E26" i="3"/>
  <c r="S25" i="3"/>
  <c r="P25" i="3"/>
  <c r="M25" i="3"/>
  <c r="J25" i="3"/>
  <c r="G25" i="3" s="1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H15" i="3"/>
  <c r="J15" i="3" s="1"/>
  <c r="F15" i="3"/>
  <c r="S14" i="3"/>
  <c r="P14" i="3"/>
  <c r="M14" i="3"/>
  <c r="H14" i="3"/>
  <c r="J14" i="3" s="1"/>
  <c r="F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G11" i="3" s="1"/>
  <c r="F11" i="3"/>
  <c r="E11" i="3"/>
  <c r="S10" i="3"/>
  <c r="P10" i="3"/>
  <c r="M10" i="3"/>
  <c r="H10" i="3"/>
  <c r="J10" i="3" s="1"/>
  <c r="G10" i="3" s="1"/>
  <c r="F10" i="3"/>
  <c r="S9" i="3"/>
  <c r="P9" i="3"/>
  <c r="M9" i="3"/>
  <c r="H9" i="3"/>
  <c r="F9" i="3"/>
  <c r="C98" i="2"/>
  <c r="E98" i="2" s="1"/>
  <c r="C77" i="2"/>
  <c r="E77" i="2" s="1"/>
  <c r="C69" i="2"/>
  <c r="E69" i="2" s="1"/>
  <c r="D65" i="2"/>
  <c r="D107" i="2" s="1"/>
  <c r="C45" i="2"/>
  <c r="E45" i="2" s="1"/>
  <c r="C36" i="2"/>
  <c r="E36" i="2" s="1"/>
  <c r="C18" i="2"/>
  <c r="E18" i="2" s="1"/>
  <c r="C8" i="2"/>
  <c r="E8" i="2" s="1"/>
  <c r="D6" i="2"/>
  <c r="D5" i="2" s="1"/>
  <c r="E4" i="2" s="1"/>
  <c r="E65" i="2" l="1"/>
  <c r="G21" i="3"/>
  <c r="G23" i="3"/>
  <c r="G24" i="3"/>
  <c r="G17" i="3"/>
  <c r="G13" i="3"/>
  <c r="G14" i="3"/>
  <c r="G18" i="3"/>
  <c r="G12" i="3"/>
  <c r="G15" i="3"/>
  <c r="G22" i="3"/>
  <c r="G16" i="3"/>
  <c r="H27" i="3"/>
  <c r="G20" i="3"/>
  <c r="G26" i="3"/>
  <c r="P27" i="3"/>
  <c r="S27" i="3"/>
  <c r="F27" i="3"/>
  <c r="G19" i="3"/>
  <c r="M27" i="3"/>
  <c r="E9" i="3"/>
  <c r="J9" i="3"/>
  <c r="E10" i="3"/>
  <c r="E14" i="3"/>
  <c r="E15" i="3"/>
  <c r="E5" i="2"/>
  <c r="D60" i="2"/>
  <c r="E27" i="3" l="1"/>
  <c r="J27" i="3"/>
  <c r="G9" i="3"/>
  <c r="G27" i="3" s="1"/>
</calcChain>
</file>

<file path=xl/sharedStrings.xml><?xml version="1.0" encoding="utf-8"?>
<sst xmlns="http://schemas.openxmlformats.org/spreadsheetml/2006/main" count="89" uniqueCount="73">
  <si>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</si>
  <si>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</si>
  <si>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</si>
  <si>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</si>
  <si>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</si>
  <si>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</si>
  <si>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</si>
  <si>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</si>
  <si>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госп.тов. / 12.2022</t>
  </si>
  <si>
    <t>сантехніка / 12.2022</t>
  </si>
  <si>
    <t>ел.товари / 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</si>
  <si>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</si>
  <si>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</si>
  <si>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</si>
  <si>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</si>
  <si>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</si>
  <si>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</si>
  <si>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</si>
  <si>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</si>
  <si>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</si>
  <si>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</si>
  <si>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</si>
  <si>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</si>
  <si>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БФП / 11.2022</t>
  </si>
  <si>
    <t>поточний ремонт сист. блоку / 11.2022</t>
  </si>
  <si>
    <t>поточний ремонт монітора / 11.2022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</si>
  <si>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</si>
  <si>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</si>
  <si>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</si>
  <si>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</si>
  <si>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</si>
  <si>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</si>
  <si>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</si>
  <si>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</si>
  <si>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</si>
  <si>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</si>
  <si>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</si>
  <si>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</si>
  <si>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11.2022</t>
  </si>
  <si>
    <t>регенерація картриджа / 11. 2022</t>
  </si>
  <si>
    <t>чистка системного блоку  / 11.2022</t>
  </si>
  <si>
    <t>чистка ксерокса / 11.2022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</si>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</sst>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6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6FD52891-8E11-428A-8E2E-C0B392124B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B7E1-DC7B-4638-8BC1-7974ECEFC689}">
  <sheetPr codeName="Лист1">
    <pageSetUpPr fitToPage="1"/>
  </sheetPr>
  <dimension ref="A1:Z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1" style="110" customWidth="1"/>
    <col min="2" max="2" width="8.28515625" style="111" customWidth="1"/>
    <col min="3" max="3" width="16" style="109" customWidth="1"/>
    <col min="4" max="4" width="33.28515625" style="77" customWidth="1"/>
    <col min="5" max="5" width="21.85546875" style="77" customWidth="1"/>
    <col min="6" max="6" width="23" style="109" customWidth="1"/>
    <col min="7" max="7" width="22.28515625" style="109" customWidth="1"/>
    <col min="8" max="8" width="21.7109375" style="109" customWidth="1"/>
    <col min="9" max="10" width="23" style="109" customWidth="1"/>
    <col min="11" max="11" width="19.85546875" style="77" hidden="1" customWidth="1"/>
    <col min="12" max="13" width="18.5703125" style="109" hidden="1" customWidth="1"/>
    <col min="14" max="14" width="21" style="109" hidden="1" customWidth="1"/>
    <col min="15" max="15" width="23.5703125" style="109" hidden="1" customWidth="1"/>
    <col min="16" max="16" width="21" style="109" hidden="1" customWidth="1"/>
    <col min="17" max="17" width="19.42578125" style="77" hidden="1" customWidth="1"/>
    <col min="18" max="19" width="19.42578125" style="109" hidden="1" customWidth="1"/>
    <col min="20" max="21" width="18.140625" style="109" customWidth="1"/>
    <col min="22" max="22" width="14.28515625" style="77" customWidth="1"/>
    <col min="23" max="25" width="18.140625" style="109" customWidth="1"/>
    <col min="26" max="27" width="14.28515625" style="77" customWidth="1"/>
    <col min="28" max="16384" width="9.140625" style="77"/>
  </cols>
  <sheetData>
    <row r="1" spans="1:26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  <c r="T1" s="35"/>
      <c r="U1" s="36"/>
      <c r="W1" s="35"/>
      <c r="X1" s="35"/>
      <c r="Y1" s="36"/>
    </row>
    <row r="2" spans="1:26" s="33" customFormat="1" ht="6.75" customHeight="1" x14ac:dyDescent="0.25">
      <c r="B2" s="37" t="s">
        <v>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6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6" s="33" customFormat="1" ht="22.5" customHeight="1" x14ac:dyDescent="0.3">
      <c r="B4" s="38" t="s">
        <v>43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6" s="33" customFormat="1" ht="2.25" customHeight="1" thickBo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O5" s="39"/>
      <c r="P5" s="39"/>
      <c r="Q5" s="39"/>
      <c r="T5" s="39"/>
      <c r="U5" s="39"/>
      <c r="V5" s="39"/>
      <c r="X5" s="39"/>
      <c r="Y5" s="39"/>
      <c r="Z5" s="39"/>
    </row>
    <row r="6" spans="1:26" s="33" customFormat="1" ht="40.5" customHeight="1" thickBot="1" x14ac:dyDescent="0.3">
      <c r="A6" s="40" t="s">
        <v>44</v>
      </c>
      <c r="B6" s="41" t="s">
        <v>45</v>
      </c>
      <c r="C6" s="42" t="s">
        <v>46</v>
      </c>
      <c r="D6" s="43"/>
      <c r="E6" s="44" t="s">
        <v>47</v>
      </c>
      <c r="F6" s="45"/>
      <c r="G6" s="46"/>
      <c r="H6" s="44" t="s">
        <v>48</v>
      </c>
      <c r="I6" s="45"/>
      <c r="J6" s="46"/>
      <c r="K6" s="47" t="s">
        <v>49</v>
      </c>
      <c r="L6" s="48"/>
      <c r="M6" s="46"/>
      <c r="N6" s="47" t="s">
        <v>50</v>
      </c>
      <c r="O6" s="48"/>
      <c r="P6" s="49"/>
      <c r="Q6" s="47" t="s">
        <v>51</v>
      </c>
      <c r="R6" s="48"/>
      <c r="S6" s="46"/>
    </row>
    <row r="7" spans="1:26" s="33" customFormat="1" ht="53.25" customHeight="1" thickBot="1" x14ac:dyDescent="0.3">
      <c r="A7" s="50"/>
      <c r="B7" s="51"/>
      <c r="C7" s="52"/>
      <c r="D7" s="53"/>
      <c r="E7" s="54" t="s">
        <v>52</v>
      </c>
      <c r="F7" s="55" t="s">
        <v>53</v>
      </c>
      <c r="G7" s="55" t="s">
        <v>54</v>
      </c>
      <c r="H7" s="54" t="s">
        <v>52</v>
      </c>
      <c r="I7" s="55" t="s">
        <v>53</v>
      </c>
      <c r="J7" s="55" t="s">
        <v>54</v>
      </c>
      <c r="K7" s="54" t="s">
        <v>52</v>
      </c>
      <c r="L7" s="55" t="s">
        <v>53</v>
      </c>
      <c r="M7" s="55" t="s">
        <v>54</v>
      </c>
      <c r="N7" s="54" t="s">
        <v>52</v>
      </c>
      <c r="O7" s="55" t="s">
        <v>53</v>
      </c>
      <c r="P7" s="55" t="s">
        <v>54</v>
      </c>
      <c r="Q7" s="54" t="s">
        <v>52</v>
      </c>
      <c r="R7" s="55" t="s">
        <v>53</v>
      </c>
      <c r="S7" s="55" t="s">
        <v>54</v>
      </c>
    </row>
    <row r="8" spans="1:26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26" ht="18.75" customHeight="1" x14ac:dyDescent="0.2">
      <c r="A9" s="67" t="s">
        <v>72</v>
      </c>
      <c r="B9" s="68">
        <v>2111</v>
      </c>
      <c r="C9" s="69" t="s">
        <v>55</v>
      </c>
      <c r="D9" s="70"/>
      <c r="E9" s="71">
        <f t="shared" ref="E9:G26" si="0">H9+K9+N9+Q9</f>
        <v>1528100</v>
      </c>
      <c r="F9" s="72">
        <f t="shared" si="0"/>
        <v>1528085.8499999996</v>
      </c>
      <c r="G9" s="73">
        <f t="shared" si="0"/>
        <v>14.150000000372529</v>
      </c>
      <c r="H9" s="74">
        <f>1710300-170000-12000-200</f>
        <v>1528100</v>
      </c>
      <c r="I9" s="75">
        <v>1528085.8499999996</v>
      </c>
      <c r="J9" s="99">
        <f>H9-I9</f>
        <v>14.150000000372529</v>
      </c>
      <c r="K9" s="100">
        <v>0</v>
      </c>
      <c r="L9" s="101">
        <v>0</v>
      </c>
      <c r="M9" s="99">
        <f>K9-L9</f>
        <v>0</v>
      </c>
      <c r="N9" s="74">
        <v>0</v>
      </c>
      <c r="O9" s="75">
        <v>0</v>
      </c>
      <c r="P9" s="99">
        <f>N9-O9</f>
        <v>0</v>
      </c>
      <c r="Q9" s="102">
        <v>0</v>
      </c>
      <c r="R9" s="75">
        <v>0</v>
      </c>
      <c r="S9" s="99">
        <f>Q9-R9</f>
        <v>0</v>
      </c>
      <c r="T9" s="77"/>
      <c r="U9" s="77"/>
      <c r="W9" s="77"/>
      <c r="X9" s="77"/>
      <c r="Y9" s="77"/>
    </row>
    <row r="10" spans="1:26" ht="18.75" customHeight="1" x14ac:dyDescent="0.2">
      <c r="A10" s="67"/>
      <c r="B10" s="78">
        <v>2120</v>
      </c>
      <c r="C10" s="79" t="s">
        <v>56</v>
      </c>
      <c r="D10" s="80"/>
      <c r="E10" s="81">
        <f t="shared" si="0"/>
        <v>307200</v>
      </c>
      <c r="F10" s="82">
        <f t="shared" si="0"/>
        <v>299102.92</v>
      </c>
      <c r="G10" s="83">
        <f t="shared" si="0"/>
        <v>8097.0800000000163</v>
      </c>
      <c r="H10" s="74">
        <f>359200-37000-23000+3000+5000</f>
        <v>307200</v>
      </c>
      <c r="I10" s="75">
        <v>299102.92</v>
      </c>
      <c r="J10" s="76">
        <f>H10-I10</f>
        <v>8097.0800000000163</v>
      </c>
      <c r="K10" s="100">
        <v>0</v>
      </c>
      <c r="L10" s="103">
        <v>0</v>
      </c>
      <c r="M10" s="76">
        <f>K10-L10</f>
        <v>0</v>
      </c>
      <c r="N10" s="74">
        <v>0</v>
      </c>
      <c r="O10" s="75">
        <v>0</v>
      </c>
      <c r="P10" s="76">
        <f>N10-O10</f>
        <v>0</v>
      </c>
      <c r="Q10" s="104">
        <v>0</v>
      </c>
      <c r="R10" s="105">
        <v>0</v>
      </c>
      <c r="S10" s="76">
        <f>Q10-R10</f>
        <v>0</v>
      </c>
      <c r="T10" s="77"/>
      <c r="U10" s="77"/>
      <c r="W10" s="77"/>
      <c r="X10" s="77"/>
      <c r="Y10" s="77"/>
    </row>
    <row r="11" spans="1:26" ht="18.75" customHeight="1" x14ac:dyDescent="0.2">
      <c r="A11" s="67"/>
      <c r="B11" s="78">
        <v>2210</v>
      </c>
      <c r="C11" s="79" t="s">
        <v>2</v>
      </c>
      <c r="D11" s="80"/>
      <c r="E11" s="81">
        <f t="shared" si="0"/>
        <v>18900</v>
      </c>
      <c r="F11" s="82">
        <f t="shared" si="0"/>
        <v>11182.46</v>
      </c>
      <c r="G11" s="83">
        <f t="shared" si="0"/>
        <v>7717.5400000000009</v>
      </c>
      <c r="H11" s="74">
        <v>18900</v>
      </c>
      <c r="I11" s="75">
        <v>11182.46</v>
      </c>
      <c r="J11" s="76">
        <f t="shared" ref="J11:J25" si="1">H11-I11</f>
        <v>7717.5400000000009</v>
      </c>
      <c r="K11" s="100">
        <v>0</v>
      </c>
      <c r="L11" s="103">
        <v>0</v>
      </c>
      <c r="M11" s="76">
        <f t="shared" ref="M11:M25" si="2">K11-L11</f>
        <v>0</v>
      </c>
      <c r="N11" s="74"/>
      <c r="O11" s="75">
        <v>0</v>
      </c>
      <c r="P11" s="76">
        <f t="shared" ref="P11:P25" si="3">N11-O11</f>
        <v>0</v>
      </c>
      <c r="Q11" s="104">
        <v>0</v>
      </c>
      <c r="R11" s="105">
        <v>0</v>
      </c>
      <c r="S11" s="76">
        <f t="shared" ref="S11:S25" si="4">Q11-R11</f>
        <v>0</v>
      </c>
      <c r="T11" s="77"/>
      <c r="U11" s="77"/>
      <c r="W11" s="77"/>
      <c r="X11" s="77"/>
      <c r="Y11" s="77"/>
    </row>
    <row r="12" spans="1:26" ht="18.75" customHeight="1" x14ac:dyDescent="0.2">
      <c r="A12" s="67"/>
      <c r="B12" s="78">
        <v>2220</v>
      </c>
      <c r="C12" s="79" t="s">
        <v>57</v>
      </c>
      <c r="D12" s="80"/>
      <c r="E12" s="81">
        <f t="shared" si="0"/>
        <v>0</v>
      </c>
      <c r="F12" s="82">
        <f t="shared" si="0"/>
        <v>0</v>
      </c>
      <c r="G12" s="83">
        <f t="shared" si="0"/>
        <v>0</v>
      </c>
      <c r="H12" s="74">
        <v>0</v>
      </c>
      <c r="I12" s="75">
        <v>0</v>
      </c>
      <c r="J12" s="76">
        <f t="shared" si="1"/>
        <v>0</v>
      </c>
      <c r="K12" s="74">
        <v>0</v>
      </c>
      <c r="L12" s="75">
        <v>0</v>
      </c>
      <c r="M12" s="76">
        <f t="shared" si="2"/>
        <v>0</v>
      </c>
      <c r="N12" s="74">
        <v>0</v>
      </c>
      <c r="O12" s="75">
        <v>0</v>
      </c>
      <c r="P12" s="76">
        <f t="shared" si="3"/>
        <v>0</v>
      </c>
      <c r="Q12" s="74">
        <v>0</v>
      </c>
      <c r="R12" s="75">
        <v>0</v>
      </c>
      <c r="S12" s="76">
        <f t="shared" si="4"/>
        <v>0</v>
      </c>
      <c r="T12" s="77"/>
      <c r="U12" s="77"/>
      <c r="W12" s="77"/>
      <c r="X12" s="77"/>
      <c r="Y12" s="77"/>
    </row>
    <row r="13" spans="1:26" ht="18.75" customHeight="1" x14ac:dyDescent="0.2">
      <c r="A13" s="67"/>
      <c r="B13" s="78">
        <v>2230</v>
      </c>
      <c r="C13" s="79" t="s">
        <v>58</v>
      </c>
      <c r="D13" s="80"/>
      <c r="E13" s="81">
        <f t="shared" si="0"/>
        <v>0</v>
      </c>
      <c r="F13" s="82">
        <f t="shared" si="0"/>
        <v>0</v>
      </c>
      <c r="G13" s="83">
        <f t="shared" si="0"/>
        <v>0</v>
      </c>
      <c r="H13" s="74">
        <v>0</v>
      </c>
      <c r="I13" s="75">
        <v>0</v>
      </c>
      <c r="J13" s="76">
        <f t="shared" si="1"/>
        <v>0</v>
      </c>
      <c r="K13" s="100">
        <v>0</v>
      </c>
      <c r="L13" s="103">
        <v>0</v>
      </c>
      <c r="M13" s="76">
        <f t="shared" si="2"/>
        <v>0</v>
      </c>
      <c r="N13" s="74"/>
      <c r="O13" s="75">
        <v>0</v>
      </c>
      <c r="P13" s="76">
        <f t="shared" si="3"/>
        <v>0</v>
      </c>
      <c r="Q13" s="104">
        <v>0</v>
      </c>
      <c r="R13" s="105">
        <v>0</v>
      </c>
      <c r="S13" s="76">
        <f t="shared" si="4"/>
        <v>0</v>
      </c>
      <c r="T13" s="77"/>
      <c r="U13" s="77"/>
      <c r="W13" s="77"/>
      <c r="X13" s="77"/>
      <c r="Y13" s="77"/>
    </row>
    <row r="14" spans="1:26" ht="18.75" customHeight="1" x14ac:dyDescent="0.2">
      <c r="A14" s="67"/>
      <c r="B14" s="78">
        <v>2240</v>
      </c>
      <c r="C14" s="79" t="s">
        <v>17</v>
      </c>
      <c r="D14" s="80"/>
      <c r="E14" s="81">
        <f t="shared" si="0"/>
        <v>12900</v>
      </c>
      <c r="F14" s="82">
        <f t="shared" si="0"/>
        <v>9120</v>
      </c>
      <c r="G14" s="83">
        <f t="shared" si="0"/>
        <v>3780</v>
      </c>
      <c r="H14" s="74">
        <f>4800+4400+1000+2700</f>
        <v>12900</v>
      </c>
      <c r="I14" s="75">
        <v>9120</v>
      </c>
      <c r="J14" s="76">
        <f t="shared" si="1"/>
        <v>3780</v>
      </c>
      <c r="K14" s="100">
        <v>0</v>
      </c>
      <c r="L14" s="103">
        <v>0</v>
      </c>
      <c r="M14" s="76">
        <f t="shared" si="2"/>
        <v>0</v>
      </c>
      <c r="N14" s="74"/>
      <c r="O14" s="75">
        <v>0</v>
      </c>
      <c r="P14" s="76">
        <f t="shared" si="3"/>
        <v>0</v>
      </c>
      <c r="Q14" s="104">
        <v>0</v>
      </c>
      <c r="R14" s="105">
        <v>0</v>
      </c>
      <c r="S14" s="76">
        <f t="shared" si="4"/>
        <v>0</v>
      </c>
      <c r="T14" s="77"/>
      <c r="U14" s="77"/>
      <c r="W14" s="77"/>
      <c r="X14" s="77"/>
      <c r="Y14" s="77"/>
    </row>
    <row r="15" spans="1:26" ht="18.75" customHeight="1" x14ac:dyDescent="0.2">
      <c r="A15" s="67"/>
      <c r="B15" s="78">
        <v>2250</v>
      </c>
      <c r="C15" s="79" t="s">
        <v>59</v>
      </c>
      <c r="D15" s="80"/>
      <c r="E15" s="81">
        <f t="shared" si="0"/>
        <v>0</v>
      </c>
      <c r="F15" s="82">
        <f t="shared" si="0"/>
        <v>0</v>
      </c>
      <c r="G15" s="83">
        <f t="shared" si="0"/>
        <v>0</v>
      </c>
      <c r="H15" s="74">
        <f>4000-2000-1500-500</f>
        <v>0</v>
      </c>
      <c r="I15" s="75">
        <v>0</v>
      </c>
      <c r="J15" s="76">
        <f t="shared" si="1"/>
        <v>0</v>
      </c>
      <c r="K15" s="100">
        <v>0</v>
      </c>
      <c r="L15" s="103">
        <v>0</v>
      </c>
      <c r="M15" s="76">
        <f t="shared" si="2"/>
        <v>0</v>
      </c>
      <c r="N15" s="74">
        <v>0</v>
      </c>
      <c r="O15" s="75">
        <v>0</v>
      </c>
      <c r="P15" s="76">
        <f t="shared" si="3"/>
        <v>0</v>
      </c>
      <c r="Q15" s="104">
        <v>0</v>
      </c>
      <c r="R15" s="105">
        <v>0</v>
      </c>
      <c r="S15" s="76">
        <f t="shared" si="4"/>
        <v>0</v>
      </c>
      <c r="T15" s="77"/>
      <c r="U15" s="77"/>
      <c r="W15" s="77"/>
      <c r="X15" s="77"/>
      <c r="Y15" s="77"/>
    </row>
    <row r="16" spans="1:26" ht="18.75" customHeight="1" x14ac:dyDescent="0.2">
      <c r="A16" s="67"/>
      <c r="B16" s="78">
        <v>2271</v>
      </c>
      <c r="C16" s="79" t="s">
        <v>60</v>
      </c>
      <c r="D16" s="80"/>
      <c r="E16" s="81">
        <f t="shared" si="0"/>
        <v>0</v>
      </c>
      <c r="F16" s="82">
        <f t="shared" si="0"/>
        <v>0</v>
      </c>
      <c r="G16" s="83">
        <f t="shared" si="0"/>
        <v>0</v>
      </c>
      <c r="H16" s="74">
        <v>0</v>
      </c>
      <c r="I16" s="75">
        <v>0</v>
      </c>
      <c r="J16" s="76">
        <f t="shared" si="1"/>
        <v>0</v>
      </c>
      <c r="K16" s="100">
        <v>0</v>
      </c>
      <c r="L16" s="103">
        <v>0</v>
      </c>
      <c r="M16" s="76">
        <f t="shared" si="2"/>
        <v>0</v>
      </c>
      <c r="N16" s="74">
        <v>0</v>
      </c>
      <c r="O16" s="75">
        <v>0</v>
      </c>
      <c r="P16" s="76">
        <f t="shared" si="3"/>
        <v>0</v>
      </c>
      <c r="Q16" s="104">
        <v>0</v>
      </c>
      <c r="R16" s="105">
        <v>0</v>
      </c>
      <c r="S16" s="76">
        <f t="shared" si="4"/>
        <v>0</v>
      </c>
      <c r="T16" s="77"/>
      <c r="U16" s="77"/>
      <c r="W16" s="77"/>
      <c r="X16" s="77"/>
      <c r="Y16" s="77"/>
    </row>
    <row r="17" spans="1:25" ht="18.75" customHeight="1" x14ac:dyDescent="0.2">
      <c r="A17" s="67"/>
      <c r="B17" s="78">
        <v>2272</v>
      </c>
      <c r="C17" s="79" t="s">
        <v>61</v>
      </c>
      <c r="D17" s="80"/>
      <c r="E17" s="81">
        <f t="shared" si="0"/>
        <v>0</v>
      </c>
      <c r="F17" s="82">
        <f t="shared" si="0"/>
        <v>0</v>
      </c>
      <c r="G17" s="83">
        <f t="shared" si="0"/>
        <v>0</v>
      </c>
      <c r="H17" s="74">
        <v>0</v>
      </c>
      <c r="I17" s="75">
        <v>0</v>
      </c>
      <c r="J17" s="76">
        <f t="shared" si="1"/>
        <v>0</v>
      </c>
      <c r="K17" s="100">
        <v>0</v>
      </c>
      <c r="L17" s="103">
        <v>0</v>
      </c>
      <c r="M17" s="76">
        <f t="shared" si="2"/>
        <v>0</v>
      </c>
      <c r="N17" s="74">
        <v>0</v>
      </c>
      <c r="O17" s="75">
        <v>0</v>
      </c>
      <c r="P17" s="76">
        <f t="shared" si="3"/>
        <v>0</v>
      </c>
      <c r="Q17" s="104">
        <v>0</v>
      </c>
      <c r="R17" s="105">
        <v>0</v>
      </c>
      <c r="S17" s="76">
        <f t="shared" si="4"/>
        <v>0</v>
      </c>
      <c r="T17" s="77"/>
      <c r="U17" s="77"/>
      <c r="W17" s="77"/>
      <c r="X17" s="77"/>
      <c r="Y17" s="77"/>
    </row>
    <row r="18" spans="1:25" ht="18.75" customHeight="1" x14ac:dyDescent="0.2">
      <c r="A18" s="67"/>
      <c r="B18" s="78">
        <v>2273</v>
      </c>
      <c r="C18" s="79" t="s">
        <v>62</v>
      </c>
      <c r="D18" s="80"/>
      <c r="E18" s="81">
        <f t="shared" si="0"/>
        <v>0</v>
      </c>
      <c r="F18" s="82">
        <f t="shared" si="0"/>
        <v>0</v>
      </c>
      <c r="G18" s="83">
        <f t="shared" si="0"/>
        <v>0</v>
      </c>
      <c r="H18" s="74">
        <v>0</v>
      </c>
      <c r="I18" s="75">
        <v>0</v>
      </c>
      <c r="J18" s="76">
        <f t="shared" si="1"/>
        <v>0</v>
      </c>
      <c r="K18" s="100">
        <v>0</v>
      </c>
      <c r="L18" s="103">
        <v>0</v>
      </c>
      <c r="M18" s="76">
        <f t="shared" si="2"/>
        <v>0</v>
      </c>
      <c r="N18" s="74">
        <v>0</v>
      </c>
      <c r="O18" s="75">
        <v>0</v>
      </c>
      <c r="P18" s="76">
        <f t="shared" si="3"/>
        <v>0</v>
      </c>
      <c r="Q18" s="104">
        <v>0</v>
      </c>
      <c r="R18" s="105">
        <v>0</v>
      </c>
      <c r="S18" s="76">
        <f t="shared" si="4"/>
        <v>0</v>
      </c>
      <c r="T18" s="77"/>
      <c r="U18" s="77"/>
      <c r="W18" s="77"/>
      <c r="X18" s="77"/>
      <c r="Y18" s="77"/>
    </row>
    <row r="19" spans="1:25" ht="18.75" customHeight="1" x14ac:dyDescent="0.2">
      <c r="A19" s="67"/>
      <c r="B19" s="78">
        <v>2274</v>
      </c>
      <c r="C19" s="79" t="s">
        <v>63</v>
      </c>
      <c r="D19" s="80"/>
      <c r="E19" s="81">
        <f t="shared" si="0"/>
        <v>0</v>
      </c>
      <c r="F19" s="82">
        <f t="shared" si="0"/>
        <v>0</v>
      </c>
      <c r="G19" s="83">
        <f t="shared" si="0"/>
        <v>0</v>
      </c>
      <c r="H19" s="74">
        <v>0</v>
      </c>
      <c r="I19" s="75">
        <v>0</v>
      </c>
      <c r="J19" s="76">
        <f t="shared" si="1"/>
        <v>0</v>
      </c>
      <c r="K19" s="100">
        <v>0</v>
      </c>
      <c r="L19" s="103">
        <v>0</v>
      </c>
      <c r="M19" s="76">
        <f t="shared" si="2"/>
        <v>0</v>
      </c>
      <c r="N19" s="74">
        <v>0</v>
      </c>
      <c r="O19" s="75">
        <v>0</v>
      </c>
      <c r="P19" s="76">
        <f t="shared" si="3"/>
        <v>0</v>
      </c>
      <c r="Q19" s="104">
        <v>0</v>
      </c>
      <c r="R19" s="105">
        <v>0</v>
      </c>
      <c r="S19" s="76">
        <f t="shared" si="4"/>
        <v>0</v>
      </c>
      <c r="T19" s="77"/>
      <c r="U19" s="77"/>
      <c r="W19" s="77"/>
      <c r="X19" s="77"/>
      <c r="Y19" s="77"/>
    </row>
    <row r="20" spans="1:25" ht="18.75" customHeight="1" x14ac:dyDescent="0.2">
      <c r="A20" s="67"/>
      <c r="B20" s="78">
        <v>2275</v>
      </c>
      <c r="C20" s="79" t="s">
        <v>64</v>
      </c>
      <c r="D20" s="80"/>
      <c r="E20" s="81">
        <f t="shared" si="0"/>
        <v>0</v>
      </c>
      <c r="F20" s="82">
        <f t="shared" si="0"/>
        <v>0</v>
      </c>
      <c r="G20" s="83">
        <f t="shared" si="0"/>
        <v>0</v>
      </c>
      <c r="H20" s="74">
        <v>0</v>
      </c>
      <c r="I20" s="75">
        <v>0</v>
      </c>
      <c r="J20" s="76">
        <f t="shared" si="1"/>
        <v>0</v>
      </c>
      <c r="K20" s="100">
        <v>0</v>
      </c>
      <c r="L20" s="103">
        <v>0</v>
      </c>
      <c r="M20" s="76">
        <f t="shared" si="2"/>
        <v>0</v>
      </c>
      <c r="N20" s="74">
        <v>0</v>
      </c>
      <c r="O20" s="75">
        <v>0</v>
      </c>
      <c r="P20" s="76">
        <f t="shared" si="3"/>
        <v>0</v>
      </c>
      <c r="Q20" s="104">
        <v>0</v>
      </c>
      <c r="R20" s="105">
        <v>0</v>
      </c>
      <c r="S20" s="76">
        <f t="shared" si="4"/>
        <v>0</v>
      </c>
      <c r="T20" s="77"/>
      <c r="U20" s="77"/>
      <c r="W20" s="77"/>
      <c r="X20" s="77"/>
      <c r="Y20" s="77"/>
    </row>
    <row r="21" spans="1:25" ht="18.75" customHeight="1" x14ac:dyDescent="0.2">
      <c r="A21" s="67"/>
      <c r="B21" s="78">
        <v>2282</v>
      </c>
      <c r="C21" s="84" t="s">
        <v>65</v>
      </c>
      <c r="D21" s="84"/>
      <c r="E21" s="81">
        <f t="shared" si="0"/>
        <v>0</v>
      </c>
      <c r="F21" s="82">
        <f t="shared" si="0"/>
        <v>0</v>
      </c>
      <c r="G21" s="83">
        <f t="shared" si="0"/>
        <v>0</v>
      </c>
      <c r="H21" s="74">
        <v>0</v>
      </c>
      <c r="I21" s="75">
        <v>0</v>
      </c>
      <c r="J21" s="76">
        <f t="shared" si="1"/>
        <v>0</v>
      </c>
      <c r="K21" s="100">
        <v>0</v>
      </c>
      <c r="L21" s="103">
        <v>0</v>
      </c>
      <c r="M21" s="76">
        <f t="shared" si="2"/>
        <v>0</v>
      </c>
      <c r="N21" s="74">
        <v>0</v>
      </c>
      <c r="O21" s="75">
        <v>0</v>
      </c>
      <c r="P21" s="76">
        <f t="shared" si="3"/>
        <v>0</v>
      </c>
      <c r="Q21" s="104">
        <v>0</v>
      </c>
      <c r="R21" s="105">
        <v>0</v>
      </c>
      <c r="S21" s="76">
        <f t="shared" si="4"/>
        <v>0</v>
      </c>
      <c r="T21" s="77"/>
      <c r="U21" s="77"/>
      <c r="W21" s="77"/>
      <c r="X21" s="77"/>
      <c r="Y21" s="77"/>
    </row>
    <row r="22" spans="1:25" ht="18.75" customHeight="1" x14ac:dyDescent="0.2">
      <c r="A22" s="67"/>
      <c r="B22" s="78">
        <v>2730</v>
      </c>
      <c r="C22" s="79" t="s">
        <v>66</v>
      </c>
      <c r="D22" s="80"/>
      <c r="E22" s="81">
        <f t="shared" si="0"/>
        <v>0</v>
      </c>
      <c r="F22" s="82">
        <f t="shared" si="0"/>
        <v>0</v>
      </c>
      <c r="G22" s="83">
        <f t="shared" si="0"/>
        <v>0</v>
      </c>
      <c r="H22" s="74">
        <v>0</v>
      </c>
      <c r="I22" s="75">
        <v>0</v>
      </c>
      <c r="J22" s="76">
        <f t="shared" si="1"/>
        <v>0</v>
      </c>
      <c r="K22" s="100">
        <v>0</v>
      </c>
      <c r="L22" s="103">
        <v>0</v>
      </c>
      <c r="M22" s="76">
        <f t="shared" si="2"/>
        <v>0</v>
      </c>
      <c r="N22" s="74">
        <v>0</v>
      </c>
      <c r="O22" s="75">
        <v>0</v>
      </c>
      <c r="P22" s="76">
        <f t="shared" si="3"/>
        <v>0</v>
      </c>
      <c r="Q22" s="106">
        <v>0</v>
      </c>
      <c r="R22" s="105">
        <v>0</v>
      </c>
      <c r="S22" s="76">
        <f t="shared" si="4"/>
        <v>0</v>
      </c>
      <c r="T22" s="77"/>
      <c r="U22" s="77"/>
      <c r="W22" s="77"/>
      <c r="X22" s="77"/>
      <c r="Y22" s="77"/>
    </row>
    <row r="23" spans="1:25" ht="18.75" customHeight="1" x14ac:dyDescent="0.2">
      <c r="A23" s="67"/>
      <c r="B23" s="78">
        <v>2800</v>
      </c>
      <c r="C23" s="79" t="s">
        <v>67</v>
      </c>
      <c r="D23" s="80"/>
      <c r="E23" s="81">
        <f t="shared" si="0"/>
        <v>0</v>
      </c>
      <c r="F23" s="82">
        <f t="shared" si="0"/>
        <v>0</v>
      </c>
      <c r="G23" s="83">
        <f t="shared" si="0"/>
        <v>0</v>
      </c>
      <c r="H23" s="74">
        <v>0</v>
      </c>
      <c r="I23" s="75">
        <v>0</v>
      </c>
      <c r="J23" s="76">
        <f t="shared" si="1"/>
        <v>0</v>
      </c>
      <c r="K23" s="100">
        <v>0</v>
      </c>
      <c r="L23" s="103">
        <v>0</v>
      </c>
      <c r="M23" s="76">
        <f t="shared" si="2"/>
        <v>0</v>
      </c>
      <c r="N23" s="74">
        <v>0</v>
      </c>
      <c r="O23" s="75">
        <v>0</v>
      </c>
      <c r="P23" s="76">
        <f t="shared" si="3"/>
        <v>0</v>
      </c>
      <c r="Q23" s="106">
        <v>0</v>
      </c>
      <c r="R23" s="105">
        <v>0</v>
      </c>
      <c r="S23" s="76">
        <f t="shared" si="4"/>
        <v>0</v>
      </c>
      <c r="T23" s="77"/>
      <c r="U23" s="77"/>
      <c r="W23" s="77"/>
      <c r="X23" s="77"/>
      <c r="Y23" s="77"/>
    </row>
    <row r="24" spans="1:25" ht="18.75" customHeight="1" x14ac:dyDescent="0.2">
      <c r="A24" s="67"/>
      <c r="B24" s="78">
        <v>3110</v>
      </c>
      <c r="C24" s="79" t="s">
        <v>68</v>
      </c>
      <c r="D24" s="80"/>
      <c r="E24" s="81">
        <f t="shared" si="0"/>
        <v>0</v>
      </c>
      <c r="F24" s="82">
        <f t="shared" si="0"/>
        <v>0</v>
      </c>
      <c r="G24" s="83">
        <f t="shared" si="0"/>
        <v>0</v>
      </c>
      <c r="H24" s="74">
        <v>0</v>
      </c>
      <c r="I24" s="75">
        <v>0</v>
      </c>
      <c r="J24" s="76">
        <f t="shared" si="1"/>
        <v>0</v>
      </c>
      <c r="K24" s="100">
        <v>0</v>
      </c>
      <c r="L24" s="103">
        <v>0</v>
      </c>
      <c r="M24" s="76">
        <f t="shared" si="2"/>
        <v>0</v>
      </c>
      <c r="N24" s="74"/>
      <c r="O24" s="75">
        <v>0</v>
      </c>
      <c r="P24" s="76">
        <f t="shared" si="3"/>
        <v>0</v>
      </c>
      <c r="Q24" s="106"/>
      <c r="R24" s="105">
        <v>0</v>
      </c>
      <c r="S24" s="76">
        <f t="shared" si="4"/>
        <v>0</v>
      </c>
      <c r="T24" s="77"/>
      <c r="U24" s="77"/>
      <c r="W24" s="77"/>
      <c r="X24" s="77"/>
      <c r="Y24" s="77"/>
    </row>
    <row r="25" spans="1:25" ht="18.75" customHeight="1" x14ac:dyDescent="0.2">
      <c r="A25" s="67"/>
      <c r="B25" s="85">
        <v>3132</v>
      </c>
      <c r="C25" s="86" t="s">
        <v>69</v>
      </c>
      <c r="D25" s="87"/>
      <c r="E25" s="81">
        <f t="shared" si="0"/>
        <v>0</v>
      </c>
      <c r="F25" s="82">
        <f t="shared" si="0"/>
        <v>0</v>
      </c>
      <c r="G25" s="83">
        <f t="shared" si="0"/>
        <v>0</v>
      </c>
      <c r="H25" s="74">
        <v>0</v>
      </c>
      <c r="I25" s="75">
        <v>0</v>
      </c>
      <c r="J25" s="76">
        <f t="shared" si="1"/>
        <v>0</v>
      </c>
      <c r="K25" s="100">
        <v>0</v>
      </c>
      <c r="L25" s="103">
        <v>0</v>
      </c>
      <c r="M25" s="76">
        <f t="shared" si="2"/>
        <v>0</v>
      </c>
      <c r="N25" s="74">
        <v>0</v>
      </c>
      <c r="O25" s="75">
        <v>0</v>
      </c>
      <c r="P25" s="76">
        <f t="shared" si="3"/>
        <v>0</v>
      </c>
      <c r="Q25" s="106">
        <v>0</v>
      </c>
      <c r="R25" s="105">
        <v>0</v>
      </c>
      <c r="S25" s="76">
        <f t="shared" si="4"/>
        <v>0</v>
      </c>
      <c r="T25" s="77"/>
      <c r="U25" s="77"/>
      <c r="W25" s="77"/>
      <c r="X25" s="77"/>
      <c r="Y25" s="77"/>
    </row>
    <row r="26" spans="1:25" ht="18.75" customHeight="1" thickBot="1" x14ac:dyDescent="0.25">
      <c r="A26" s="67"/>
      <c r="B26" s="85">
        <v>3142</v>
      </c>
      <c r="C26" s="88" t="s">
        <v>70</v>
      </c>
      <c r="D26" s="88"/>
      <c r="E26" s="89">
        <f t="shared" si="0"/>
        <v>0</v>
      </c>
      <c r="F26" s="90">
        <f t="shared" si="0"/>
        <v>0</v>
      </c>
      <c r="G26" s="91">
        <f t="shared" si="0"/>
        <v>0</v>
      </c>
      <c r="H26" s="74">
        <v>0</v>
      </c>
      <c r="I26" s="75">
        <v>0</v>
      </c>
      <c r="J26" s="92">
        <f>H26-I26</f>
        <v>0</v>
      </c>
      <c r="K26" s="107">
        <v>0</v>
      </c>
      <c r="L26" s="103">
        <v>0</v>
      </c>
      <c r="M26" s="92">
        <f>K26-L26</f>
        <v>0</v>
      </c>
      <c r="N26" s="74">
        <v>0</v>
      </c>
      <c r="O26" s="75">
        <v>0</v>
      </c>
      <c r="P26" s="92">
        <f>N26-O26</f>
        <v>0</v>
      </c>
      <c r="Q26" s="108">
        <v>0</v>
      </c>
      <c r="R26" s="105">
        <v>0</v>
      </c>
      <c r="S26" s="92">
        <f>Q26-R26</f>
        <v>0</v>
      </c>
      <c r="T26" s="77"/>
      <c r="U26" s="77"/>
      <c r="W26" s="77"/>
      <c r="X26" s="77"/>
      <c r="Y26" s="77"/>
    </row>
    <row r="27" spans="1:25" ht="18.75" customHeight="1" thickBot="1" x14ac:dyDescent="0.25">
      <c r="A27" s="93" t="s">
        <v>71</v>
      </c>
      <c r="B27" s="94"/>
      <c r="C27" s="94"/>
      <c r="D27" s="94"/>
      <c r="E27" s="95">
        <f t="shared" ref="E27:S27" si="5">SUM(E9:E26)</f>
        <v>1867100</v>
      </c>
      <c r="F27" s="96">
        <f t="shared" si="5"/>
        <v>1847491.2299999995</v>
      </c>
      <c r="G27" s="97">
        <f t="shared" si="5"/>
        <v>19608.77000000039</v>
      </c>
      <c r="H27" s="95">
        <f t="shared" si="5"/>
        <v>1867100</v>
      </c>
      <c r="I27" s="96">
        <f t="shared" si="5"/>
        <v>1847491.2299999995</v>
      </c>
      <c r="J27" s="98">
        <f t="shared" si="5"/>
        <v>19608.77000000039</v>
      </c>
      <c r="K27" s="95">
        <f t="shared" si="5"/>
        <v>0</v>
      </c>
      <c r="L27" s="96">
        <f t="shared" si="5"/>
        <v>0</v>
      </c>
      <c r="M27" s="98">
        <f t="shared" si="5"/>
        <v>0</v>
      </c>
      <c r="N27" s="95">
        <f t="shared" si="5"/>
        <v>0</v>
      </c>
      <c r="O27" s="96">
        <f t="shared" si="5"/>
        <v>0</v>
      </c>
      <c r="P27" s="98">
        <f t="shared" si="5"/>
        <v>0</v>
      </c>
      <c r="Q27" s="95">
        <f t="shared" si="5"/>
        <v>0</v>
      </c>
      <c r="R27" s="96">
        <f t="shared" si="5"/>
        <v>0</v>
      </c>
      <c r="S27" s="98">
        <f t="shared" si="5"/>
        <v>0</v>
      </c>
      <c r="T27" s="77"/>
      <c r="U27" s="77"/>
      <c r="W27" s="77"/>
      <c r="X27" s="77"/>
      <c r="Y27" s="77"/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835B-6D21-4A26-8025-ABCBB4CF3A39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12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11182.46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11182.46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f>6000+3000</f>
        <v>9000</v>
      </c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x14ac:dyDescent="0.3">
      <c r="A15" s="12">
        <v>2210.3000000000002</v>
      </c>
      <c r="B15" s="13" t="s">
        <v>5</v>
      </c>
      <c r="C15" s="13"/>
      <c r="D15" s="14">
        <v>476.96</v>
      </c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7</v>
      </c>
      <c r="C17" s="13"/>
      <c r="D17" s="14">
        <v>1705.5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1705.5</v>
      </c>
      <c r="D18" s="18"/>
      <c r="E18" s="19">
        <f>D17-C18</f>
        <v>0</v>
      </c>
    </row>
    <row r="19" spans="1:15" collapsed="1" x14ac:dyDescent="0.3">
      <c r="A19" s="12"/>
      <c r="B19" s="20" t="s">
        <v>8</v>
      </c>
      <c r="C19" s="18">
        <v>735.5</v>
      </c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x14ac:dyDescent="0.3">
      <c r="A20" s="12"/>
      <c r="B20" s="21" t="s">
        <v>9</v>
      </c>
      <c r="C20" s="18">
        <v>330</v>
      </c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x14ac:dyDescent="0.3">
      <c r="A21" s="12"/>
      <c r="B21" s="21" t="s">
        <v>10</v>
      </c>
      <c r="C21" s="18">
        <v>640</v>
      </c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11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>
        <v>2210.6999999999998</v>
      </c>
      <c r="B33" s="13" t="s">
        <v>12</v>
      </c>
      <c r="C33" s="13"/>
      <c r="D33" s="1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13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14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>
        <v>2211.9</v>
      </c>
      <c r="B44" s="13" t="s">
        <v>15</v>
      </c>
      <c r="C44" s="13"/>
      <c r="D44" s="14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0</v>
      </c>
      <c r="D45" s="18"/>
      <c r="E45" s="19">
        <f>D44-C45</f>
        <v>0</v>
      </c>
    </row>
    <row r="46" spans="1:15" hidden="1" collapsed="1" x14ac:dyDescent="0.3">
      <c r="A46" s="12"/>
      <c r="B46" s="21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1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16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16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16</v>
      </c>
    </row>
    <row r="64" spans="1:15" ht="39.75" customHeight="1" x14ac:dyDescent="0.3">
      <c r="A64" s="5">
        <v>2240</v>
      </c>
      <c r="B64" s="6" t="s">
        <v>17</v>
      </c>
      <c r="C64" s="6"/>
      <c r="D64" s="112">
        <f>Лог.пункт!I13</f>
        <v>0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9120</v>
      </c>
      <c r="E65" s="9" t="b">
        <f>D64=D65</f>
        <v>0</v>
      </c>
    </row>
    <row r="66" spans="1:5" hidden="1" collapsed="1" x14ac:dyDescent="0.3">
      <c r="A66" s="15">
        <v>2240.1</v>
      </c>
      <c r="B66" s="13" t="s">
        <v>18</v>
      </c>
      <c r="C66" s="13"/>
      <c r="D66" s="14"/>
    </row>
    <row r="67" spans="1:5" hidden="1" x14ac:dyDescent="0.3">
      <c r="A67" s="15">
        <v>2240.1999999999998</v>
      </c>
      <c r="B67" s="27" t="s">
        <v>19</v>
      </c>
      <c r="C67" s="28"/>
      <c r="D67" s="14"/>
    </row>
    <row r="68" spans="1:5" hidden="1" x14ac:dyDescent="0.3">
      <c r="A68" s="15">
        <v>2240.3000000000002</v>
      </c>
      <c r="B68" s="27" t="s">
        <v>20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21</v>
      </c>
      <c r="C75" s="28"/>
      <c r="D75" s="14"/>
    </row>
    <row r="76" spans="1:5" ht="27" customHeight="1" x14ac:dyDescent="0.3">
      <c r="A76" s="15">
        <v>2240.5</v>
      </c>
      <c r="B76" s="27" t="s">
        <v>22</v>
      </c>
      <c r="C76" s="28"/>
      <c r="D76" s="14">
        <v>5490</v>
      </c>
    </row>
    <row r="77" spans="1:5" hidden="1" outlineLevel="1" x14ac:dyDescent="0.3">
      <c r="A77" s="15"/>
      <c r="B77" s="16"/>
      <c r="C77" s="17">
        <f>SUM(C78:C85)</f>
        <v>5490</v>
      </c>
      <c r="D77" s="18"/>
      <c r="E77" s="19">
        <f>D76-C77</f>
        <v>0</v>
      </c>
    </row>
    <row r="78" spans="1:5" ht="17.25" customHeight="1" collapsed="1" x14ac:dyDescent="0.3">
      <c r="A78" s="15"/>
      <c r="B78" s="20" t="s">
        <v>23</v>
      </c>
      <c r="C78" s="18">
        <v>1590</v>
      </c>
      <c r="D78" s="18"/>
    </row>
    <row r="79" spans="1:5" ht="17.25" customHeight="1" x14ac:dyDescent="0.3">
      <c r="A79" s="15"/>
      <c r="B79" s="20" t="s">
        <v>24</v>
      </c>
      <c r="C79" s="18">
        <v>2950</v>
      </c>
      <c r="D79" s="18"/>
    </row>
    <row r="80" spans="1:5" x14ac:dyDescent="0.3">
      <c r="A80" s="15"/>
      <c r="B80" s="20" t="s">
        <v>25</v>
      </c>
      <c r="C80" s="18">
        <v>950</v>
      </c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26</v>
      </c>
      <c r="C86" s="28"/>
      <c r="D86" s="14"/>
    </row>
    <row r="87" spans="1:4" ht="21" hidden="1" customHeight="1" x14ac:dyDescent="0.3">
      <c r="A87" s="15">
        <v>2240.6999999999998</v>
      </c>
      <c r="B87" s="27" t="s">
        <v>27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28</v>
      </c>
      <c r="C88" s="28"/>
      <c r="D88" s="14"/>
    </row>
    <row r="89" spans="1:4" ht="18.75" hidden="1" customHeight="1" x14ac:dyDescent="0.3">
      <c r="A89" s="15">
        <v>2240.9</v>
      </c>
      <c r="B89" s="27" t="s">
        <v>29</v>
      </c>
      <c r="C89" s="28"/>
      <c r="D89" s="14"/>
    </row>
    <row r="90" spans="1:4" ht="20.25" hidden="1" customHeight="1" x14ac:dyDescent="0.3">
      <c r="A90" s="15">
        <v>2241.1</v>
      </c>
      <c r="B90" s="27" t="s">
        <v>30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31</v>
      </c>
      <c r="C91" s="28"/>
      <c r="D91" s="14"/>
    </row>
    <row r="92" spans="1:4" ht="15" hidden="1" customHeight="1" x14ac:dyDescent="0.3">
      <c r="A92" s="15">
        <v>2241.3000000000002</v>
      </c>
      <c r="B92" s="27" t="s">
        <v>32</v>
      </c>
      <c r="C92" s="28"/>
      <c r="D92" s="14"/>
    </row>
    <row r="93" spans="1:4" ht="16.5" hidden="1" customHeight="1" x14ac:dyDescent="0.3">
      <c r="A93" s="15">
        <v>2241.4</v>
      </c>
      <c r="B93" s="27" t="s">
        <v>33</v>
      </c>
      <c r="C93" s="28"/>
      <c r="D93" s="14"/>
    </row>
    <row r="94" spans="1:4" ht="18.75" hidden="1" customHeight="1" x14ac:dyDescent="0.3">
      <c r="A94" s="15">
        <v>2241.5</v>
      </c>
      <c r="B94" s="27" t="s">
        <v>34</v>
      </c>
      <c r="C94" s="28"/>
      <c r="D94" s="14"/>
    </row>
    <row r="95" spans="1:4" ht="26.25" hidden="1" customHeight="1" x14ac:dyDescent="0.3">
      <c r="A95" s="15">
        <v>2241.6</v>
      </c>
      <c r="B95" s="29" t="s">
        <v>35</v>
      </c>
      <c r="C95" s="28"/>
      <c r="D95" s="14"/>
    </row>
    <row r="96" spans="1:4" ht="27" hidden="1" customHeight="1" x14ac:dyDescent="0.3">
      <c r="A96" s="15">
        <v>2241.6999999999998</v>
      </c>
      <c r="B96" s="27" t="s">
        <v>36</v>
      </c>
      <c r="C96" s="28"/>
      <c r="D96" s="14"/>
    </row>
    <row r="97" spans="1:5" x14ac:dyDescent="0.3">
      <c r="A97" s="15">
        <v>2241.9</v>
      </c>
      <c r="B97" s="27" t="s">
        <v>37</v>
      </c>
      <c r="C97" s="28"/>
      <c r="D97" s="14">
        <v>3630</v>
      </c>
    </row>
    <row r="98" spans="1:5" hidden="1" outlineLevel="1" x14ac:dyDescent="0.3">
      <c r="A98" s="15"/>
      <c r="B98" s="16"/>
      <c r="C98" s="17">
        <f>SUM(C99:C108)</f>
        <v>3630</v>
      </c>
      <c r="D98" s="30"/>
      <c r="E98" s="19">
        <f>D97-C98</f>
        <v>0</v>
      </c>
    </row>
    <row r="99" spans="1:5" collapsed="1" x14ac:dyDescent="0.3">
      <c r="A99" s="15"/>
      <c r="B99" s="21" t="s">
        <v>38</v>
      </c>
      <c r="C99" s="18">
        <v>1280</v>
      </c>
      <c r="D99" s="18"/>
    </row>
    <row r="100" spans="1:5" x14ac:dyDescent="0.3">
      <c r="A100" s="15"/>
      <c r="B100" s="21" t="s">
        <v>39</v>
      </c>
      <c r="C100" s="18">
        <v>1200</v>
      </c>
      <c r="D100" s="18"/>
    </row>
    <row r="101" spans="1:5" x14ac:dyDescent="0.3">
      <c r="A101" s="15"/>
      <c r="B101" s="21" t="s">
        <v>40</v>
      </c>
      <c r="C101" s="18">
        <v>550</v>
      </c>
      <c r="D101" s="18"/>
    </row>
    <row r="102" spans="1:5" x14ac:dyDescent="0.3">
      <c r="A102" s="15"/>
      <c r="B102" s="31" t="s">
        <v>41</v>
      </c>
      <c r="C102" s="18">
        <v>600</v>
      </c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0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2023-01-31T14:27:26Z</dcterms:created>
  <dcterms:modified xsi:type="dcterms:W3CDTF">2023-01-31T14:27:27Z</dcterms:modified>
</cp:coreProperties>
</file>