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72F99E54-4D2C-4945-99FF-4F2C46E6B5CF}" xr6:coauthVersionLast="36" xr6:coauthVersionMax="36" xr10:uidLastSave="{00000000-0000-0000-0000-000000000000}"/>
  <bookViews>
    <workbookView xWindow="0" yWindow="0" windowWidth="28800" windowHeight="11925" xr2:uid="{1383408A-0231-4F21-BCA4-2FF58809C004}"/>
  </bookViews>
  <sheets>
    <sheet name="ПД ЗОВ Прикордонни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X26" i="3"/>
  <c r="W26" i="3"/>
  <c r="U26" i="3"/>
  <c r="T26" i="3"/>
  <c r="R26" i="3"/>
  <c r="Q26" i="3"/>
  <c r="O26" i="3"/>
  <c r="N26" i="3"/>
  <c r="L26" i="3"/>
  <c r="K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G24" i="3" s="1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G22" i="3" s="1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G19" i="3" s="1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P14" i="3"/>
  <c r="M14" i="3"/>
  <c r="J14" i="3"/>
  <c r="G14" i="3"/>
  <c r="F14" i="3"/>
  <c r="E14" i="3"/>
  <c r="Y13" i="3"/>
  <c r="V13" i="3"/>
  <c r="S13" i="3"/>
  <c r="P13" i="3"/>
  <c r="M13" i="3"/>
  <c r="J13" i="3"/>
  <c r="G13" i="3" s="1"/>
  <c r="H13" i="3"/>
  <c r="F13" i="3"/>
  <c r="E13" i="3"/>
  <c r="Y12" i="3"/>
  <c r="V12" i="3"/>
  <c r="S12" i="3"/>
  <c r="P12" i="3"/>
  <c r="M12" i="3"/>
  <c r="J12" i="3"/>
  <c r="F12" i="3"/>
  <c r="E12" i="3"/>
  <c r="Y11" i="3"/>
  <c r="V11" i="3"/>
  <c r="S11" i="3"/>
  <c r="P11" i="3"/>
  <c r="M11" i="3"/>
  <c r="H11" i="3"/>
  <c r="F11" i="3"/>
  <c r="E11" i="3"/>
  <c r="Y10" i="3"/>
  <c r="V10" i="3"/>
  <c r="S10" i="3"/>
  <c r="P10" i="3"/>
  <c r="M10" i="3"/>
  <c r="J10" i="3"/>
  <c r="F10" i="3"/>
  <c r="E10" i="3"/>
  <c r="Y9" i="3"/>
  <c r="V9" i="3"/>
  <c r="S9" i="3"/>
  <c r="P9" i="3"/>
  <c r="M9" i="3"/>
  <c r="J9" i="3"/>
  <c r="F9" i="3"/>
  <c r="E9" i="3"/>
  <c r="C96" i="2"/>
  <c r="E96" i="2" s="1"/>
  <c r="C71" i="2"/>
  <c r="E71" i="2" s="1"/>
  <c r="C63" i="2"/>
  <c r="E63" i="2" s="1"/>
  <c r="D59" i="2"/>
  <c r="D107" i="2" s="1"/>
  <c r="C43" i="2"/>
  <c r="E43" i="2" s="1"/>
  <c r="C36" i="2"/>
  <c r="E36" i="2" s="1"/>
  <c r="C28" i="2"/>
  <c r="E28" i="2" s="1"/>
  <c r="C21" i="2"/>
  <c r="C19" i="2"/>
  <c r="C18" i="2"/>
  <c r="C17" i="2" s="1"/>
  <c r="E17" i="2" s="1"/>
  <c r="C8" i="2"/>
  <c r="E8" i="2" s="1"/>
  <c r="D5" i="2"/>
  <c r="E5" i="2" s="1"/>
  <c r="E59" i="2" l="1"/>
  <c r="G12" i="3"/>
  <c r="G18" i="3"/>
  <c r="G23" i="3"/>
  <c r="G9" i="3"/>
  <c r="S26" i="3"/>
  <c r="G16" i="3"/>
  <c r="G21" i="3"/>
  <c r="F26" i="3"/>
  <c r="G15" i="3"/>
  <c r="G20" i="3"/>
  <c r="H26" i="3"/>
  <c r="P26" i="3"/>
  <c r="V26" i="3"/>
  <c r="E26" i="3"/>
  <c r="M26" i="3"/>
  <c r="Y26" i="3"/>
  <c r="G10" i="3"/>
  <c r="J11" i="3"/>
  <c r="G11" i="3" s="1"/>
  <c r="G17" i="3"/>
  <c r="G25" i="3"/>
  <c r="D54" i="2"/>
  <c r="G26" i="3" l="1"/>
  <c r="J26" i="3"/>
</calcChain>
</file>

<file path=xl/sharedStrings.xml><?xml version="1.0" encoding="utf-8"?>
<sst xmlns="http://schemas.openxmlformats.org/spreadsheetml/2006/main" count="101" uniqueCount="79">
  <si>
    <t>Касові видатки  ПД ЗОВ "Прикордонник"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</si>
  <si>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</si>
  <si>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</si>
  <si>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</si>
  <si>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</si>
  <si>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</si>
  <si>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</si>
  <si>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</si>
  <si>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вікна металопластикові / 04,06. 2022</t>
  </si>
  <si>
    <t>госп.тов. /06.2022</t>
  </si>
  <si>
    <t>вапно / 06.2022</t>
  </si>
  <si>
    <t>лаки. Фарби / 06.2022</t>
  </si>
  <si>
    <t>плитка клей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</si>
  <si>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</si>
  <si>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</si>
  <si>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</si>
  <si>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</si>
  <si>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</si>
  <si>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</si>
  <si>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</si>
  <si>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</si>
  <si>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</si>
  <si>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</si>
  <si>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</si>
  <si>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</si>
  <si>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електромережі / 05. 2022</t>
  </si>
  <si>
    <t>поточний ремонт Буд. 8 / 05. 2022</t>
  </si>
  <si>
    <t>поточний ремонт Буд. 7 / 05. 2022</t>
  </si>
  <si>
    <t>поточ.рем. Вуличного освітлення / 06.2022</t>
  </si>
  <si>
    <t>пот.рем.буд.13 / 06.2022</t>
  </si>
  <si>
    <t>пот.рем.буд.14 / 06.2022</t>
  </si>
  <si>
    <t>пот.рем.буд.11 / 06.2022</t>
  </si>
  <si>
    <t>пот.рем.буд.12 / 06.2022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</si>
  <si>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</si>
  <si>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</si>
  <si>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</si>
  <si>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</si>
  <si>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</si>
  <si>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</si>
  <si>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</si>
  <si>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</si>
  <si>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</si>
  <si>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</si>
  <si>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</si>
  <si>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</si>
  <si>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02.2022</t>
  </si>
  <si>
    <t>моніторинг. та захист від шкідників / 06.2022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</si>
  <si>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</si>
  <si>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</si>
  <si>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</si>
  <si>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</si>
  <si>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</si>
  <si>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</si>
  <si>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</si>
  <si>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</si>
  <si>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</si>
  <si>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</si>
  <si>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</si>
  <si>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</si>
  <si>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</si>
  <si>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</si>
  <si>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</si>
  <si>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ПД ЗОВ "Прикор-донник"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</si>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</sst>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82CABF86-D6F7-4B15-B635-32CF9AE1F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C013-284C-4BA7-B5E6-8D9DDFBD924A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99" customWidth="1"/>
    <col min="2" max="2" width="8.28515625" style="100" customWidth="1"/>
    <col min="3" max="3" width="16" style="98" customWidth="1"/>
    <col min="4" max="4" width="31.42578125" style="78" customWidth="1"/>
    <col min="5" max="5" width="22.5703125" style="78" customWidth="1"/>
    <col min="6" max="7" width="22.42578125" style="98" customWidth="1"/>
    <col min="8" max="8" width="24.42578125" style="98" customWidth="1"/>
    <col min="9" max="9" width="23.28515625" style="98" customWidth="1"/>
    <col min="10" max="10" width="24.42578125" style="98" customWidth="1"/>
    <col min="11" max="11" width="19.7109375" style="78" customWidth="1"/>
    <col min="12" max="16" width="19.7109375" style="98" customWidth="1"/>
    <col min="17" max="17" width="22.85546875" style="78" hidden="1" customWidth="1"/>
    <col min="18" max="18" width="21.5703125" style="98" hidden="1" customWidth="1"/>
    <col min="19" max="19" width="19.7109375" style="98" hidden="1" customWidth="1"/>
    <col min="20" max="20" width="21.85546875" style="78" hidden="1" customWidth="1"/>
    <col min="21" max="21" width="22.85546875" style="98" hidden="1" customWidth="1"/>
    <col min="22" max="22" width="19.7109375" style="98" hidden="1" customWidth="1"/>
    <col min="23" max="23" width="19.7109375" style="78" hidden="1" customWidth="1"/>
    <col min="24" max="25" width="19.7109375" style="98" hidden="1" customWidth="1"/>
    <col min="26" max="27" width="18.140625" style="98" customWidth="1"/>
    <col min="28" max="28" width="14.28515625" style="78" customWidth="1"/>
    <col min="29" max="31" width="18.140625" style="98" customWidth="1"/>
    <col min="32" max="33" width="14.28515625" style="78" customWidth="1"/>
    <col min="34" max="16384" width="9.140625" style="78"/>
  </cols>
  <sheetData>
    <row r="1" spans="1:32" s="30" customFormat="1" ht="1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U1" s="32"/>
      <c r="V1" s="32"/>
      <c r="X1" s="32"/>
      <c r="Y1" s="32"/>
      <c r="Z1" s="32"/>
      <c r="AA1" s="33"/>
      <c r="AC1" s="32"/>
      <c r="AD1" s="32"/>
      <c r="AE1" s="33"/>
    </row>
    <row r="2" spans="1:32" s="30" customFormat="1" ht="12.75" customHeight="1" x14ac:dyDescent="0.3">
      <c r="B2" s="34" t="s">
        <v>47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</row>
    <row r="3" spans="1:32" s="30" customFormat="1" ht="30.75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32" s="30" customFormat="1" ht="20.25" customHeight="1" x14ac:dyDescent="0.3">
      <c r="B4" s="35" t="s">
        <v>48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6"/>
      <c r="V4" s="36"/>
      <c r="W4" s="36"/>
      <c r="X4" s="36"/>
      <c r="Y4" s="36"/>
    </row>
    <row r="5" spans="1:32" s="30" customFormat="1" ht="17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W5" s="37"/>
      <c r="Z5" s="37"/>
      <c r="AA5" s="37"/>
      <c r="AB5" s="37"/>
      <c r="AD5" s="37"/>
      <c r="AE5" s="37"/>
      <c r="AF5" s="37"/>
    </row>
    <row r="6" spans="1:32" s="30" customFormat="1" ht="55.5" customHeight="1" thickBot="1" x14ac:dyDescent="0.3">
      <c r="A6" s="38" t="s">
        <v>49</v>
      </c>
      <c r="B6" s="39" t="s">
        <v>50</v>
      </c>
      <c r="C6" s="40" t="s">
        <v>51</v>
      </c>
      <c r="D6" s="41"/>
      <c r="E6" s="42" t="s">
        <v>52</v>
      </c>
      <c r="F6" s="43"/>
      <c r="G6" s="44"/>
      <c r="H6" s="42" t="s">
        <v>53</v>
      </c>
      <c r="I6" s="43"/>
      <c r="J6" s="44"/>
      <c r="K6" s="45" t="s">
        <v>54</v>
      </c>
      <c r="L6" s="46"/>
      <c r="M6" s="44"/>
      <c r="N6" s="45" t="s">
        <v>55</v>
      </c>
      <c r="O6" s="46"/>
      <c r="P6" s="47"/>
      <c r="Q6" s="45" t="s">
        <v>56</v>
      </c>
      <c r="R6" s="46"/>
      <c r="S6" s="44"/>
      <c r="T6" s="45" t="s">
        <v>57</v>
      </c>
      <c r="U6" s="46"/>
      <c r="V6" s="44"/>
      <c r="W6" s="45" t="s">
        <v>58</v>
      </c>
      <c r="X6" s="46"/>
      <c r="Y6" s="44"/>
    </row>
    <row r="7" spans="1:32" s="30" customFormat="1" ht="57.75" customHeight="1" thickBot="1" x14ac:dyDescent="0.3">
      <c r="A7" s="48"/>
      <c r="B7" s="49"/>
      <c r="C7" s="50"/>
      <c r="D7" s="51"/>
      <c r="E7" s="52" t="s">
        <v>59</v>
      </c>
      <c r="F7" s="53" t="s">
        <v>60</v>
      </c>
      <c r="G7" s="54" t="s">
        <v>61</v>
      </c>
      <c r="H7" s="52" t="s">
        <v>59</v>
      </c>
      <c r="I7" s="53" t="s">
        <v>60</v>
      </c>
      <c r="J7" s="54" t="s">
        <v>61</v>
      </c>
      <c r="K7" s="52" t="s">
        <v>59</v>
      </c>
      <c r="L7" s="53" t="s">
        <v>60</v>
      </c>
      <c r="M7" s="54" t="s">
        <v>61</v>
      </c>
      <c r="N7" s="52" t="s">
        <v>59</v>
      </c>
      <c r="O7" s="53" t="s">
        <v>60</v>
      </c>
      <c r="P7" s="54" t="s">
        <v>61</v>
      </c>
      <c r="Q7" s="52" t="s">
        <v>59</v>
      </c>
      <c r="R7" s="53" t="s">
        <v>60</v>
      </c>
      <c r="S7" s="54" t="s">
        <v>61</v>
      </c>
      <c r="T7" s="52" t="s">
        <v>59</v>
      </c>
      <c r="U7" s="53" t="s">
        <v>60</v>
      </c>
      <c r="V7" s="54" t="s">
        <v>61</v>
      </c>
      <c r="W7" s="52" t="s">
        <v>59</v>
      </c>
      <c r="X7" s="53" t="s">
        <v>60</v>
      </c>
      <c r="Y7" s="54" t="s">
        <v>61</v>
      </c>
    </row>
    <row r="8" spans="1:32" s="65" customFormat="1" ht="15" thickBot="1" x14ac:dyDescent="0.25">
      <c r="A8" s="55">
        <v>1</v>
      </c>
      <c r="B8" s="56">
        <v>2</v>
      </c>
      <c r="C8" s="57">
        <v>3</v>
      </c>
      <c r="D8" s="58"/>
      <c r="E8" s="59">
        <v>4</v>
      </c>
      <c r="F8" s="60">
        <v>5</v>
      </c>
      <c r="G8" s="60">
        <v>6</v>
      </c>
      <c r="H8" s="61">
        <v>7</v>
      </c>
      <c r="I8" s="62">
        <v>8</v>
      </c>
      <c r="J8" s="63">
        <v>9</v>
      </c>
      <c r="K8" s="61">
        <v>10</v>
      </c>
      <c r="L8" s="60">
        <v>11</v>
      </c>
      <c r="M8" s="60">
        <v>12</v>
      </c>
      <c r="N8" s="62">
        <v>13</v>
      </c>
      <c r="O8" s="64">
        <v>14</v>
      </c>
      <c r="P8" s="64">
        <v>15</v>
      </c>
      <c r="Q8" s="62">
        <v>16</v>
      </c>
      <c r="R8" s="64">
        <v>17</v>
      </c>
      <c r="S8" s="64">
        <v>18</v>
      </c>
      <c r="T8" s="62">
        <v>19</v>
      </c>
      <c r="U8" s="64">
        <v>20</v>
      </c>
      <c r="V8" s="64">
        <v>21</v>
      </c>
      <c r="W8" s="62">
        <v>22</v>
      </c>
      <c r="X8" s="64">
        <v>23</v>
      </c>
      <c r="Y8" s="64">
        <v>24</v>
      </c>
    </row>
    <row r="9" spans="1:32" ht="18.75" customHeight="1" x14ac:dyDescent="0.2">
      <c r="A9" s="66" t="s">
        <v>62</v>
      </c>
      <c r="B9" s="67">
        <v>2111</v>
      </c>
      <c r="C9" s="68" t="s">
        <v>63</v>
      </c>
      <c r="D9" s="69"/>
      <c r="E9" s="70">
        <f>H9+K9+N9+Q9+T9</f>
        <v>1217400</v>
      </c>
      <c r="F9" s="71">
        <f>I9+L9+O9+R9+U9</f>
        <v>284862.17</v>
      </c>
      <c r="G9" s="72">
        <f>J9+M9+P9+S9+V9</f>
        <v>932537.83000000007</v>
      </c>
      <c r="H9" s="73">
        <v>1217400</v>
      </c>
      <c r="I9" s="74">
        <v>284862.17</v>
      </c>
      <c r="J9" s="75">
        <f>H9-I9</f>
        <v>932537.83000000007</v>
      </c>
      <c r="K9" s="73">
        <v>0</v>
      </c>
      <c r="L9" s="74">
        <v>0</v>
      </c>
      <c r="M9" s="75">
        <f>K9-L9</f>
        <v>0</v>
      </c>
      <c r="N9" s="73">
        <v>0</v>
      </c>
      <c r="O9" s="74">
        <v>0</v>
      </c>
      <c r="P9" s="75">
        <f>N9-O9</f>
        <v>0</v>
      </c>
      <c r="Q9" s="76">
        <v>0</v>
      </c>
      <c r="R9" s="77">
        <v>0</v>
      </c>
      <c r="S9" s="75">
        <f>Q9-R9</f>
        <v>0</v>
      </c>
      <c r="T9" s="76">
        <v>0</v>
      </c>
      <c r="U9" s="77">
        <v>0</v>
      </c>
      <c r="V9" s="75">
        <f>T9-U9</f>
        <v>0</v>
      </c>
      <c r="W9" s="76">
        <v>0</v>
      </c>
      <c r="X9" s="77">
        <v>0</v>
      </c>
      <c r="Y9" s="75">
        <f>W9-X9</f>
        <v>0</v>
      </c>
      <c r="Z9" s="78"/>
      <c r="AA9" s="78"/>
      <c r="AC9" s="78"/>
      <c r="AD9" s="78"/>
      <c r="AE9" s="78"/>
    </row>
    <row r="10" spans="1:32" ht="18.75" customHeight="1" x14ac:dyDescent="0.2">
      <c r="A10" s="66"/>
      <c r="B10" s="79">
        <v>2120</v>
      </c>
      <c r="C10" s="80" t="s">
        <v>64</v>
      </c>
      <c r="D10" s="81"/>
      <c r="E10" s="70">
        <f t="shared" ref="E10:G25" si="0">H10+K10+N10+Q10+T10</f>
        <v>247200</v>
      </c>
      <c r="F10" s="71">
        <f t="shared" si="0"/>
        <v>59813</v>
      </c>
      <c r="G10" s="72">
        <f t="shared" si="0"/>
        <v>187387</v>
      </c>
      <c r="H10" s="76">
        <v>247200</v>
      </c>
      <c r="I10" s="77">
        <v>59813</v>
      </c>
      <c r="J10" s="82">
        <f>H10-I10</f>
        <v>187387</v>
      </c>
      <c r="K10" s="76">
        <v>0</v>
      </c>
      <c r="L10" s="77">
        <v>0</v>
      </c>
      <c r="M10" s="82">
        <f>K10-L10</f>
        <v>0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  <c r="Z10" s="78"/>
      <c r="AA10" s="78"/>
      <c r="AC10" s="78"/>
      <c r="AD10" s="78"/>
      <c r="AE10" s="78"/>
    </row>
    <row r="11" spans="1:32" ht="18.75" customHeight="1" x14ac:dyDescent="0.2">
      <c r="A11" s="66"/>
      <c r="B11" s="79">
        <v>2210</v>
      </c>
      <c r="C11" s="80" t="s">
        <v>2</v>
      </c>
      <c r="D11" s="81"/>
      <c r="E11" s="70">
        <f t="shared" si="0"/>
        <v>781150</v>
      </c>
      <c r="F11" s="71">
        <f t="shared" si="0"/>
        <v>559361</v>
      </c>
      <c r="G11" s="72">
        <f t="shared" si="0"/>
        <v>221789</v>
      </c>
      <c r="H11" s="76">
        <f>760000-211000</f>
        <v>549000</v>
      </c>
      <c r="I11" s="77">
        <v>452511</v>
      </c>
      <c r="J11" s="82">
        <f t="shared" ref="J11:J24" si="1">H11-I11</f>
        <v>96489</v>
      </c>
      <c r="K11" s="76">
        <v>125300</v>
      </c>
      <c r="L11" s="77">
        <v>0</v>
      </c>
      <c r="M11" s="82">
        <f t="shared" ref="M11:M24" si="2">K11-L11</f>
        <v>125300</v>
      </c>
      <c r="N11" s="76">
        <v>106850</v>
      </c>
      <c r="O11" s="77">
        <v>106850</v>
      </c>
      <c r="P11" s="82">
        <f t="shared" ref="P11:P24" si="3">N11-O11</f>
        <v>0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  <c r="Z11" s="78"/>
      <c r="AA11" s="78"/>
      <c r="AC11" s="78"/>
      <c r="AD11" s="78"/>
      <c r="AE11" s="78"/>
    </row>
    <row r="12" spans="1:32" ht="18.75" customHeight="1" x14ac:dyDescent="0.2">
      <c r="A12" s="66"/>
      <c r="B12" s="79">
        <v>2230</v>
      </c>
      <c r="C12" s="80" t="s">
        <v>65</v>
      </c>
      <c r="D12" s="81"/>
      <c r="E12" s="70">
        <f t="shared" si="0"/>
        <v>294000</v>
      </c>
      <c r="F12" s="71">
        <f t="shared" si="0"/>
        <v>0</v>
      </c>
      <c r="G12" s="72">
        <f t="shared" si="0"/>
        <v>294000</v>
      </c>
      <c r="H12" s="76"/>
      <c r="I12" s="77">
        <v>0</v>
      </c>
      <c r="J12" s="82">
        <f t="shared" si="1"/>
        <v>0</v>
      </c>
      <c r="K12" s="76">
        <v>294000</v>
      </c>
      <c r="L12" s="77">
        <v>0</v>
      </c>
      <c r="M12" s="82">
        <f t="shared" si="2"/>
        <v>294000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  <c r="Z12" s="78"/>
      <c r="AA12" s="78"/>
      <c r="AC12" s="78"/>
      <c r="AD12" s="78"/>
      <c r="AE12" s="78"/>
    </row>
    <row r="13" spans="1:32" ht="18.75" customHeight="1" x14ac:dyDescent="0.2">
      <c r="A13" s="66"/>
      <c r="B13" s="79">
        <v>2240</v>
      </c>
      <c r="C13" s="80" t="s">
        <v>19</v>
      </c>
      <c r="D13" s="81"/>
      <c r="E13" s="70">
        <f t="shared" si="0"/>
        <v>1576900</v>
      </c>
      <c r="F13" s="71">
        <f t="shared" si="0"/>
        <v>549510.87</v>
      </c>
      <c r="G13" s="72">
        <f t="shared" si="0"/>
        <v>1027389.13</v>
      </c>
      <c r="H13" s="76">
        <f>330900+211000+1000000</f>
        <v>1541900</v>
      </c>
      <c r="I13" s="77">
        <v>549510.87</v>
      </c>
      <c r="J13" s="82">
        <f t="shared" si="1"/>
        <v>992389.13</v>
      </c>
      <c r="K13" s="76">
        <v>35000</v>
      </c>
      <c r="L13" s="77">
        <v>0</v>
      </c>
      <c r="M13" s="82">
        <f t="shared" si="2"/>
        <v>35000</v>
      </c>
      <c r="N13" s="76">
        <v>0</v>
      </c>
      <c r="O13" s="77">
        <v>0</v>
      </c>
      <c r="P13" s="82">
        <f t="shared" si="3"/>
        <v>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  <c r="Z13" s="78"/>
      <c r="AA13" s="78"/>
      <c r="AC13" s="78"/>
      <c r="AD13" s="78"/>
      <c r="AE13" s="78"/>
    </row>
    <row r="14" spans="1:32" ht="18.75" customHeight="1" x14ac:dyDescent="0.2">
      <c r="A14" s="66"/>
      <c r="B14" s="79">
        <v>2250</v>
      </c>
      <c r="C14" s="80" t="s">
        <v>66</v>
      </c>
      <c r="D14" s="81"/>
      <c r="E14" s="70">
        <f t="shared" si="0"/>
        <v>0</v>
      </c>
      <c r="F14" s="71">
        <f t="shared" si="0"/>
        <v>0</v>
      </c>
      <c r="G14" s="72">
        <f t="shared" si="0"/>
        <v>0</v>
      </c>
      <c r="H14" s="76">
        <v>0</v>
      </c>
      <c r="I14" s="77">
        <v>0</v>
      </c>
      <c r="J14" s="82">
        <f t="shared" si="1"/>
        <v>0</v>
      </c>
      <c r="K14" s="76">
        <v>0</v>
      </c>
      <c r="L14" s="77">
        <v>0</v>
      </c>
      <c r="M14" s="82">
        <f t="shared" si="2"/>
        <v>0</v>
      </c>
      <c r="N14" s="76">
        <v>0</v>
      </c>
      <c r="O14" s="77">
        <v>0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  <c r="Z14" s="78"/>
      <c r="AA14" s="78"/>
      <c r="AC14" s="78"/>
      <c r="AD14" s="78"/>
      <c r="AE14" s="78"/>
    </row>
    <row r="15" spans="1:32" ht="18.75" customHeight="1" x14ac:dyDescent="0.2">
      <c r="A15" s="66"/>
      <c r="B15" s="79">
        <v>2271</v>
      </c>
      <c r="C15" s="80" t="s">
        <v>67</v>
      </c>
      <c r="D15" s="81"/>
      <c r="E15" s="70">
        <f t="shared" si="0"/>
        <v>0</v>
      </c>
      <c r="F15" s="71">
        <f t="shared" si="0"/>
        <v>0</v>
      </c>
      <c r="G15" s="72">
        <f t="shared" si="0"/>
        <v>0</v>
      </c>
      <c r="H15" s="76"/>
      <c r="I15" s="77">
        <v>0</v>
      </c>
      <c r="J15" s="82">
        <f t="shared" si="1"/>
        <v>0</v>
      </c>
      <c r="K15" s="76">
        <v>0</v>
      </c>
      <c r="L15" s="77">
        <v>0</v>
      </c>
      <c r="M15" s="82">
        <f t="shared" si="2"/>
        <v>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  <c r="Z15" s="78"/>
      <c r="AA15" s="78"/>
      <c r="AC15" s="78"/>
      <c r="AD15" s="78"/>
      <c r="AE15" s="78"/>
    </row>
    <row r="16" spans="1:32" ht="18.75" customHeight="1" x14ac:dyDescent="0.2">
      <c r="A16" s="66"/>
      <c r="B16" s="79">
        <v>2272</v>
      </c>
      <c r="C16" s="80" t="s">
        <v>68</v>
      </c>
      <c r="D16" s="81"/>
      <c r="E16" s="70">
        <f t="shared" si="0"/>
        <v>0</v>
      </c>
      <c r="F16" s="71">
        <f t="shared" si="0"/>
        <v>0</v>
      </c>
      <c r="G16" s="72">
        <f t="shared" si="0"/>
        <v>0</v>
      </c>
      <c r="H16" s="76">
        <v>0</v>
      </c>
      <c r="I16" s="77">
        <v>0</v>
      </c>
      <c r="J16" s="82">
        <f t="shared" si="1"/>
        <v>0</v>
      </c>
      <c r="K16" s="76">
        <v>0</v>
      </c>
      <c r="L16" s="77">
        <v>0</v>
      </c>
      <c r="M16" s="82">
        <f t="shared" si="2"/>
        <v>0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  <c r="Z16" s="78"/>
      <c r="AA16" s="78"/>
      <c r="AC16" s="78"/>
      <c r="AD16" s="78"/>
      <c r="AE16" s="78"/>
    </row>
    <row r="17" spans="1:31" ht="18.75" customHeight="1" x14ac:dyDescent="0.2">
      <c r="A17" s="66"/>
      <c r="B17" s="79">
        <v>2273</v>
      </c>
      <c r="C17" s="80" t="s">
        <v>69</v>
      </c>
      <c r="D17" s="81"/>
      <c r="E17" s="70">
        <f t="shared" si="0"/>
        <v>115500</v>
      </c>
      <c r="F17" s="71">
        <f t="shared" si="0"/>
        <v>55724.33</v>
      </c>
      <c r="G17" s="72">
        <f t="shared" si="0"/>
        <v>59775.67</v>
      </c>
      <c r="H17" s="76">
        <v>105000</v>
      </c>
      <c r="I17" s="77">
        <v>45313.880000000005</v>
      </c>
      <c r="J17" s="82">
        <f t="shared" si="1"/>
        <v>59686.119999999995</v>
      </c>
      <c r="K17" s="76">
        <v>10500</v>
      </c>
      <c r="L17" s="77">
        <v>10410.450000000001</v>
      </c>
      <c r="M17" s="82">
        <f t="shared" si="2"/>
        <v>89.549999999999272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  <c r="Z17" s="78"/>
      <c r="AA17" s="78"/>
      <c r="AC17" s="78"/>
      <c r="AD17" s="78"/>
      <c r="AE17" s="78"/>
    </row>
    <row r="18" spans="1:31" ht="18.75" customHeight="1" x14ac:dyDescent="0.2">
      <c r="A18" s="66"/>
      <c r="B18" s="79">
        <v>2274</v>
      </c>
      <c r="C18" s="80" t="s">
        <v>70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2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  <c r="Z18" s="78"/>
      <c r="AA18" s="78"/>
      <c r="AC18" s="78"/>
      <c r="AD18" s="78"/>
      <c r="AE18" s="78"/>
    </row>
    <row r="19" spans="1:31" ht="18.75" customHeight="1" x14ac:dyDescent="0.2">
      <c r="A19" s="66"/>
      <c r="B19" s="79">
        <v>2275</v>
      </c>
      <c r="C19" s="83" t="s">
        <v>71</v>
      </c>
      <c r="D19" s="84"/>
      <c r="E19" s="70">
        <f t="shared" si="0"/>
        <v>7400</v>
      </c>
      <c r="F19" s="71">
        <f t="shared" si="0"/>
        <v>0</v>
      </c>
      <c r="G19" s="72">
        <f t="shared" si="0"/>
        <v>7400</v>
      </c>
      <c r="H19" s="76">
        <v>7400</v>
      </c>
      <c r="I19" s="77">
        <v>0</v>
      </c>
      <c r="J19" s="82">
        <f t="shared" si="1"/>
        <v>7400</v>
      </c>
      <c r="K19" s="76">
        <v>0</v>
      </c>
      <c r="L19" s="77">
        <v>0</v>
      </c>
      <c r="M19" s="82">
        <f t="shared" si="2"/>
        <v>0</v>
      </c>
      <c r="N19" s="76">
        <v>0</v>
      </c>
      <c r="O19" s="77">
        <v>0</v>
      </c>
      <c r="P19" s="82">
        <f t="shared" si="3"/>
        <v>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  <c r="Z19" s="78"/>
      <c r="AA19" s="78"/>
      <c r="AC19" s="78"/>
      <c r="AD19" s="78"/>
      <c r="AE19" s="78"/>
    </row>
    <row r="20" spans="1:31" ht="18.75" customHeight="1" x14ac:dyDescent="0.2">
      <c r="A20" s="66"/>
      <c r="B20" s="79">
        <v>2282</v>
      </c>
      <c r="C20" s="85" t="s">
        <v>72</v>
      </c>
      <c r="D20" s="85"/>
      <c r="E20" s="70">
        <f t="shared" si="0"/>
        <v>1000</v>
      </c>
      <c r="F20" s="71">
        <f t="shared" si="0"/>
        <v>0</v>
      </c>
      <c r="G20" s="72">
        <f t="shared" si="0"/>
        <v>1000</v>
      </c>
      <c r="H20" s="76">
        <v>1000</v>
      </c>
      <c r="I20" s="77">
        <v>0</v>
      </c>
      <c r="J20" s="82">
        <f t="shared" si="1"/>
        <v>1000</v>
      </c>
      <c r="K20" s="76">
        <v>0</v>
      </c>
      <c r="L20" s="77">
        <v>0</v>
      </c>
      <c r="M20" s="82">
        <f t="shared" si="2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  <c r="Z20" s="78"/>
      <c r="AA20" s="78"/>
      <c r="AC20" s="78"/>
      <c r="AD20" s="78"/>
      <c r="AE20" s="78"/>
    </row>
    <row r="21" spans="1:31" ht="18.75" customHeight="1" x14ac:dyDescent="0.2">
      <c r="A21" s="66"/>
      <c r="B21" s="79">
        <v>2730</v>
      </c>
      <c r="C21" s="80" t="s">
        <v>73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2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  <c r="Z21" s="78"/>
      <c r="AA21" s="78"/>
      <c r="AC21" s="78"/>
      <c r="AD21" s="78"/>
      <c r="AE21" s="78"/>
    </row>
    <row r="22" spans="1:31" ht="18.75" customHeight="1" x14ac:dyDescent="0.2">
      <c r="A22" s="66"/>
      <c r="B22" s="79">
        <v>2800</v>
      </c>
      <c r="C22" s="80" t="s">
        <v>74</v>
      </c>
      <c r="D22" s="81"/>
      <c r="E22" s="70">
        <f t="shared" si="0"/>
        <v>600</v>
      </c>
      <c r="F22" s="71">
        <f t="shared" si="0"/>
        <v>0</v>
      </c>
      <c r="G22" s="72">
        <f t="shared" si="0"/>
        <v>600</v>
      </c>
      <c r="H22" s="76">
        <v>600</v>
      </c>
      <c r="I22" s="77">
        <v>0</v>
      </c>
      <c r="J22" s="82">
        <f t="shared" si="1"/>
        <v>600</v>
      </c>
      <c r="K22" s="76">
        <v>0</v>
      </c>
      <c r="L22" s="77">
        <v>0</v>
      </c>
      <c r="M22" s="82">
        <f t="shared" si="2"/>
        <v>0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  <c r="Z22" s="78"/>
      <c r="AA22" s="78"/>
      <c r="AC22" s="78"/>
      <c r="AD22" s="78"/>
      <c r="AE22" s="78"/>
    </row>
    <row r="23" spans="1:31" ht="18.75" customHeight="1" x14ac:dyDescent="0.2">
      <c r="A23" s="66"/>
      <c r="B23" s="79">
        <v>3110</v>
      </c>
      <c r="C23" s="80" t="s">
        <v>75</v>
      </c>
      <c r="D23" s="81"/>
      <c r="E23" s="70">
        <f t="shared" si="0"/>
        <v>0</v>
      </c>
      <c r="F23" s="71">
        <f t="shared" si="0"/>
        <v>0</v>
      </c>
      <c r="G23" s="72">
        <f t="shared" si="0"/>
        <v>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2"/>
        <v>0</v>
      </c>
      <c r="N23" s="76">
        <v>0</v>
      </c>
      <c r="O23" s="77">
        <v>0</v>
      </c>
      <c r="P23" s="82">
        <f t="shared" si="3"/>
        <v>0</v>
      </c>
      <c r="Q23" s="76">
        <v>0</v>
      </c>
      <c r="R23" s="77">
        <v>0</v>
      </c>
      <c r="S23" s="82">
        <f t="shared" si="4"/>
        <v>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  <c r="Z23" s="78"/>
      <c r="AA23" s="78"/>
      <c r="AC23" s="78"/>
      <c r="AD23" s="78"/>
      <c r="AE23" s="78"/>
    </row>
    <row r="24" spans="1:31" ht="18.75" customHeight="1" x14ac:dyDescent="0.2">
      <c r="A24" s="66"/>
      <c r="B24" s="86">
        <v>3132</v>
      </c>
      <c r="C24" s="87" t="s">
        <v>76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2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  <c r="Z24" s="78"/>
      <c r="AA24" s="78"/>
      <c r="AC24" s="78"/>
      <c r="AD24" s="78"/>
      <c r="AE24" s="78"/>
    </row>
    <row r="25" spans="1:31" ht="18.75" customHeight="1" thickBot="1" x14ac:dyDescent="0.25">
      <c r="A25" s="66"/>
      <c r="B25" s="86">
        <v>3142</v>
      </c>
      <c r="C25" s="89" t="s">
        <v>77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  <c r="Z25" s="78"/>
      <c r="AA25" s="78"/>
      <c r="AC25" s="78"/>
      <c r="AD25" s="78"/>
      <c r="AE25" s="78"/>
    </row>
    <row r="26" spans="1:31" ht="18.75" customHeight="1" thickBot="1" x14ac:dyDescent="0.25">
      <c r="A26" s="91" t="s">
        <v>78</v>
      </c>
      <c r="B26" s="92"/>
      <c r="C26" s="92"/>
      <c r="D26" s="92"/>
      <c r="E26" s="93">
        <f t="shared" ref="E26:S26" si="7">SUM(E9:E25)</f>
        <v>4241150</v>
      </c>
      <c r="F26" s="94">
        <f>SUM(F9:F25)</f>
        <v>1509271.37</v>
      </c>
      <c r="G26" s="95">
        <f t="shared" si="7"/>
        <v>2731878.63</v>
      </c>
      <c r="H26" s="96">
        <f t="shared" si="7"/>
        <v>3669500</v>
      </c>
      <c r="I26" s="97">
        <f>SUM(I9:I25)</f>
        <v>1392010.92</v>
      </c>
      <c r="J26" s="95">
        <f>SUM(J9:J25)</f>
        <v>2277489.08</v>
      </c>
      <c r="K26" s="96">
        <f t="shared" si="7"/>
        <v>464800</v>
      </c>
      <c r="L26" s="97">
        <f>SUM(L9:L25)</f>
        <v>10410.450000000001</v>
      </c>
      <c r="M26" s="95">
        <f t="shared" si="7"/>
        <v>454389.55</v>
      </c>
      <c r="N26" s="96">
        <f t="shared" si="7"/>
        <v>106850</v>
      </c>
      <c r="O26" s="97">
        <f>SUM(O9:O25)</f>
        <v>106850</v>
      </c>
      <c r="P26" s="95">
        <f t="shared" si="7"/>
        <v>0</v>
      </c>
      <c r="Q26" s="96">
        <f t="shared" si="7"/>
        <v>0</v>
      </c>
      <c r="R26" s="97">
        <f>SUM(R9:R25)</f>
        <v>0</v>
      </c>
      <c r="S26" s="95">
        <f t="shared" si="7"/>
        <v>0</v>
      </c>
      <c r="T26" s="96">
        <f t="shared" ref="T26:Y26" si="8">SUM(T9:T25)</f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  <c r="Z26" s="78"/>
      <c r="AA26" s="78"/>
      <c r="AC26" s="78"/>
      <c r="AD26" s="78"/>
      <c r="AE26" s="78"/>
    </row>
  </sheetData>
  <sheetProtection sheet="1" objects="1" scenarios="1"/>
  <mergeCells count="31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T6:V6"/>
    <mergeCell ref="W6:Y6"/>
    <mergeCell ref="C8:D8"/>
    <mergeCell ref="A9:A25"/>
    <mergeCell ref="C9:D9"/>
    <mergeCell ref="C10:D10"/>
    <mergeCell ref="C11:D11"/>
    <mergeCell ref="C12:D12"/>
    <mergeCell ref="C13:D13"/>
    <mergeCell ref="C14:D14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F919-BFB0-4CFE-B202-20A569D2E175}">
  <sheetPr codeName="Лист4">
    <pageSetUpPr fitToPage="1"/>
  </sheetPr>
  <dimension ref="A1:O108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0" style="2" customWidth="1"/>
    <col min="2" max="2" width="63.85546875" style="2" customWidth="1"/>
    <col min="3" max="3" width="21" style="3" customWidth="1"/>
    <col min="4" max="4" width="23.85546875" style="3" customWidth="1"/>
    <col min="5" max="5" width="1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'ПД ЗОВ Прикордонник'!B4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'ПД ЗОВ Прикордонник'!I11</f>
        <v>452511</v>
      </c>
      <c r="E4" s="7"/>
      <c r="F4" s="7"/>
      <c r="G4" s="7"/>
      <c r="I4" s="7"/>
      <c r="J4" s="7"/>
      <c r="K4" s="7"/>
      <c r="M4" s="7"/>
      <c r="N4" s="7"/>
      <c r="O4" s="7"/>
    </row>
    <row r="5" spans="1:15" ht="20.100000000000001" hidden="1" customHeight="1" outlineLevel="1" x14ac:dyDescent="0.3">
      <c r="A5" s="8"/>
      <c r="B5" s="8"/>
      <c r="C5" s="9"/>
      <c r="D5" s="9">
        <f>SUM(D6:D42)</f>
        <v>452511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20.100000000000001" hidden="1" customHeight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20.100000000000001" hidden="1" customHeight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t="20.100000000000001" hidden="1" customHeight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20.100000000000001" hidden="1" customHeight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20.100000000000001" hidden="1" customHeight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20.100000000000001" hidden="1" customHeight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0.100000000000001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2210.5</v>
      </c>
      <c r="B16" s="11" t="s">
        <v>7</v>
      </c>
      <c r="C16" s="11"/>
      <c r="D16" s="12">
        <v>449132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t="20.100000000000001" hidden="1" customHeight="1" outlineLevel="1" x14ac:dyDescent="0.3">
      <c r="A17" s="13"/>
      <c r="B17" s="14"/>
      <c r="C17" s="15">
        <f>SUM(C18:C25)</f>
        <v>449132</v>
      </c>
      <c r="D17" s="16"/>
      <c r="E17" s="17">
        <f>D16-C17</f>
        <v>0</v>
      </c>
    </row>
    <row r="18" spans="1:15" collapsed="1" x14ac:dyDescent="0.3">
      <c r="A18" s="10"/>
      <c r="B18" s="19" t="s">
        <v>8</v>
      </c>
      <c r="C18" s="16">
        <f>237845+199700</f>
        <v>437545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f>1128</f>
        <v>1128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v>360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20.100000000000001" customHeight="1" x14ac:dyDescent="0.3">
      <c r="A21" s="10"/>
      <c r="B21" s="19" t="s">
        <v>11</v>
      </c>
      <c r="C21" s="16">
        <f>7349</f>
        <v>7349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20.100000000000001" customHeight="1" x14ac:dyDescent="0.3">
      <c r="A22" s="10"/>
      <c r="B22" s="19" t="s">
        <v>12</v>
      </c>
      <c r="C22" s="16">
        <v>2750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20.100000000000001" hidden="1" customHeight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20.100000000000001" hidden="1" customHeight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20.100000000000001" hidden="1" customHeight="1" x14ac:dyDescent="0.3">
      <c r="A25" s="10"/>
      <c r="B25" s="20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20.25" customHeight="1" x14ac:dyDescent="0.3">
      <c r="A26" s="10">
        <v>2210.6</v>
      </c>
      <c r="B26" s="11" t="s">
        <v>13</v>
      </c>
      <c r="C26" s="11"/>
      <c r="D26" s="12">
        <v>2609</v>
      </c>
      <c r="E26" s="7"/>
      <c r="F26" s="7"/>
      <c r="G26" s="7"/>
      <c r="I26" s="7"/>
      <c r="J26" s="7"/>
      <c r="K26" s="7"/>
      <c r="M26" s="7"/>
      <c r="N26" s="7"/>
      <c r="O26" s="7"/>
    </row>
    <row r="27" spans="1:15" ht="20.100000000000001" hidden="1" customHeight="1" x14ac:dyDescent="0.3">
      <c r="A27" s="10">
        <v>2210.6999999999998</v>
      </c>
      <c r="B27" s="11" t="s">
        <v>14</v>
      </c>
      <c r="C27" s="11"/>
      <c r="D27" s="12"/>
      <c r="E27" s="7"/>
      <c r="F27" s="7"/>
      <c r="G27" s="7"/>
      <c r="I27" s="7"/>
      <c r="J27" s="7"/>
      <c r="K27" s="7"/>
      <c r="M27" s="7"/>
      <c r="N27" s="7"/>
      <c r="O27" s="7"/>
    </row>
    <row r="28" spans="1:15" ht="20.100000000000001" hidden="1" customHeight="1" outlineLevel="1" x14ac:dyDescent="0.3">
      <c r="A28" s="13"/>
      <c r="B28" s="14"/>
      <c r="C28" s="15">
        <f>SUM(C29:C33)</f>
        <v>0</v>
      </c>
      <c r="D28" s="16"/>
      <c r="E28" s="17">
        <f>D27-C28</f>
        <v>0</v>
      </c>
    </row>
    <row r="29" spans="1:15" hidden="1" collapsed="1" x14ac:dyDescent="0.3">
      <c r="A29" s="13"/>
      <c r="B29" s="19"/>
      <c r="C29" s="16"/>
      <c r="D29" s="16"/>
    </row>
    <row r="30" spans="1:15" hidden="1" x14ac:dyDescent="0.3">
      <c r="A30" s="13"/>
      <c r="B30" s="19"/>
      <c r="C30" s="16"/>
      <c r="D30" s="16"/>
    </row>
    <row r="31" spans="1:15" hidden="1" x14ac:dyDescent="0.3">
      <c r="A31" s="13"/>
      <c r="B31" s="19"/>
      <c r="C31" s="16"/>
      <c r="D31" s="16"/>
    </row>
    <row r="32" spans="1:15" hidden="1" x14ac:dyDescent="0.3">
      <c r="A32" s="13"/>
      <c r="B32" s="19"/>
      <c r="C32" s="16"/>
      <c r="D32" s="16"/>
    </row>
    <row r="33" spans="1:15" ht="20.100000000000001" hidden="1" customHeight="1" x14ac:dyDescent="0.3">
      <c r="A33" s="13"/>
      <c r="B33" s="13"/>
      <c r="C33" s="16"/>
      <c r="D33" s="16"/>
    </row>
    <row r="34" spans="1:15" x14ac:dyDescent="0.3">
      <c r="A34" s="10">
        <v>2210.8000000000002</v>
      </c>
      <c r="B34" s="11" t="s">
        <v>15</v>
      </c>
      <c r="C34" s="11"/>
      <c r="D34" s="12">
        <v>770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>
        <v>2210.9</v>
      </c>
      <c r="B35" s="11" t="s">
        <v>16</v>
      </c>
      <c r="C35" s="11"/>
      <c r="D35" s="12"/>
      <c r="E35" s="7"/>
      <c r="F35" s="7"/>
      <c r="G35" s="7"/>
      <c r="I35" s="7"/>
      <c r="J35" s="7"/>
      <c r="K35" s="7"/>
      <c r="M35" s="7"/>
      <c r="N35" s="7"/>
      <c r="O35" s="7"/>
    </row>
    <row r="36" spans="1:15" ht="20.100000000000001" hidden="1" customHeight="1" outlineLevel="1" x14ac:dyDescent="0.3">
      <c r="A36" s="13"/>
      <c r="B36" s="14"/>
      <c r="C36" s="15">
        <f>SUM(C37:C41)</f>
        <v>0</v>
      </c>
      <c r="D36" s="16"/>
      <c r="E36" s="17">
        <f>D35-C36</f>
        <v>0</v>
      </c>
    </row>
    <row r="37" spans="1:15" hidden="1" collapsed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21.75" hidden="1" customHeight="1" x14ac:dyDescent="0.3">
      <c r="A42" s="10">
        <v>2211.9</v>
      </c>
      <c r="B42" s="11" t="s">
        <v>17</v>
      </c>
      <c r="C42" s="11"/>
      <c r="D42" s="12"/>
      <c r="E42" s="7"/>
      <c r="F42" s="7"/>
      <c r="G42" s="7"/>
      <c r="I42" s="7"/>
      <c r="J42" s="7"/>
      <c r="K42" s="7"/>
      <c r="M42" s="7"/>
      <c r="N42" s="7"/>
      <c r="O42" s="7"/>
    </row>
    <row r="43" spans="1:15" ht="20.100000000000001" hidden="1" customHeight="1" outlineLevel="1" x14ac:dyDescent="0.3">
      <c r="A43" s="13"/>
      <c r="B43" s="14"/>
      <c r="C43" s="15">
        <f>SUM(C44:C49)</f>
        <v>0</v>
      </c>
      <c r="D43" s="16"/>
      <c r="E43" s="17">
        <f>D42-C43</f>
        <v>0</v>
      </c>
    </row>
    <row r="44" spans="1:15" hidden="1" collapsed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t="20.100000000000001" hidden="1" customHeight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t="20.100000000000001" hidden="1" customHeight="1" outlineLevel="1" x14ac:dyDescent="0.3">
      <c r="A54" s="7"/>
      <c r="B54" s="21"/>
      <c r="D54" s="3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2" t="s">
        <v>18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2" t="s">
        <v>18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2" t="s">
        <v>18</v>
      </c>
    </row>
    <row r="58" spans="1:15" ht="39.75" customHeight="1" x14ac:dyDescent="0.3">
      <c r="A58" s="4">
        <v>2240</v>
      </c>
      <c r="B58" s="5" t="s">
        <v>19</v>
      </c>
      <c r="C58" s="5"/>
      <c r="D58" s="6">
        <f>'ПД ЗОВ Прикордонник'!I13</f>
        <v>549510.87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20.100000000000001" hidden="1" customHeight="1" outlineLevel="1" x14ac:dyDescent="0.3">
      <c r="A59" s="23">
        <v>2240</v>
      </c>
      <c r="B59" s="23"/>
      <c r="C59" s="9"/>
      <c r="D59" s="9">
        <f>SUM(D60:D95)</f>
        <v>549510.87</v>
      </c>
      <c r="E59" s="7" t="b">
        <f>D58=D59</f>
        <v>1</v>
      </c>
    </row>
    <row r="60" spans="1:15" collapsed="1" x14ac:dyDescent="0.3">
      <c r="A60" s="13">
        <v>2240.1</v>
      </c>
      <c r="B60" s="11" t="s">
        <v>20</v>
      </c>
      <c r="C60" s="11"/>
      <c r="D60" s="12">
        <v>537</v>
      </c>
    </row>
    <row r="61" spans="1:15" hidden="1" x14ac:dyDescent="0.3">
      <c r="A61" s="13">
        <v>2240.1999999999998</v>
      </c>
      <c r="B61" s="24" t="s">
        <v>21</v>
      </c>
      <c r="C61" s="25"/>
      <c r="D61" s="12"/>
    </row>
    <row r="62" spans="1:15" hidden="1" x14ac:dyDescent="0.3">
      <c r="A62" s="13">
        <v>2240.3000000000002</v>
      </c>
      <c r="B62" s="24" t="s">
        <v>22</v>
      </c>
      <c r="C62" s="25"/>
      <c r="D62" s="12"/>
    </row>
    <row r="63" spans="1:15" ht="20.100000000000001" hidden="1" customHeight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t="20.100000000000001" hidden="1" customHeight="1" collapsed="1" x14ac:dyDescent="0.3">
      <c r="A64" s="13"/>
      <c r="B64" s="19"/>
      <c r="C64" s="16"/>
      <c r="D64" s="16"/>
    </row>
    <row r="65" spans="1:5" ht="20.100000000000001" hidden="1" customHeight="1" x14ac:dyDescent="0.3">
      <c r="A65" s="13"/>
      <c r="B65" s="19"/>
      <c r="C65" s="16"/>
      <c r="D65" s="16"/>
    </row>
    <row r="66" spans="1:5" ht="20.100000000000001" hidden="1" customHeight="1" x14ac:dyDescent="0.3">
      <c r="A66" s="13"/>
      <c r="B66" s="19"/>
      <c r="C66" s="16"/>
      <c r="D66" s="16"/>
    </row>
    <row r="67" spans="1:5" ht="20.100000000000001" hidden="1" customHeight="1" x14ac:dyDescent="0.3">
      <c r="A67" s="13"/>
      <c r="B67" s="19"/>
      <c r="C67" s="16"/>
      <c r="D67" s="16"/>
    </row>
    <row r="68" spans="1:5" ht="20.100000000000001" hidden="1" customHeight="1" x14ac:dyDescent="0.3">
      <c r="A68" s="13"/>
      <c r="B68" s="13"/>
      <c r="C68" s="16"/>
      <c r="D68" s="16"/>
    </row>
    <row r="69" spans="1:5" ht="22.5" hidden="1" customHeight="1" x14ac:dyDescent="0.3">
      <c r="A69" s="13">
        <v>2240.4</v>
      </c>
      <c r="B69" s="24" t="s">
        <v>23</v>
      </c>
      <c r="C69" s="25"/>
      <c r="D69" s="12"/>
    </row>
    <row r="70" spans="1:5" ht="18.75" customHeight="1" x14ac:dyDescent="0.3">
      <c r="A70" s="13">
        <v>2240.5</v>
      </c>
      <c r="B70" s="24" t="s">
        <v>24</v>
      </c>
      <c r="C70" s="25"/>
      <c r="D70" s="12">
        <v>548411.4</v>
      </c>
    </row>
    <row r="71" spans="1:5" ht="20.100000000000001" hidden="1" customHeight="1" outlineLevel="1" x14ac:dyDescent="0.3">
      <c r="A71" s="13"/>
      <c r="B71" s="14"/>
      <c r="C71" s="15">
        <f>SUM(C72:C83)</f>
        <v>548411.4</v>
      </c>
      <c r="D71" s="16"/>
      <c r="E71" s="17">
        <f>D70-C71</f>
        <v>0</v>
      </c>
    </row>
    <row r="72" spans="1:5" ht="18" customHeight="1" collapsed="1" x14ac:dyDescent="0.3">
      <c r="A72" s="13"/>
      <c r="B72" s="18" t="s">
        <v>25</v>
      </c>
      <c r="C72" s="16">
        <v>299998</v>
      </c>
      <c r="D72" s="16"/>
    </row>
    <row r="73" spans="1:5" ht="18" customHeight="1" x14ac:dyDescent="0.3">
      <c r="A73" s="13"/>
      <c r="B73" s="18" t="s">
        <v>26</v>
      </c>
      <c r="C73" s="16">
        <v>49987.199999999997</v>
      </c>
      <c r="D73" s="16"/>
    </row>
    <row r="74" spans="1:5" ht="18" customHeight="1" x14ac:dyDescent="0.3">
      <c r="A74" s="13"/>
      <c r="B74" s="18" t="s">
        <v>27</v>
      </c>
      <c r="C74" s="16">
        <v>49993.2</v>
      </c>
      <c r="D74" s="16"/>
    </row>
    <row r="75" spans="1:5" ht="18" customHeight="1" x14ac:dyDescent="0.3">
      <c r="A75" s="13"/>
      <c r="B75" s="19" t="s">
        <v>28</v>
      </c>
      <c r="C75" s="16">
        <v>38262</v>
      </c>
      <c r="D75" s="16"/>
    </row>
    <row r="76" spans="1:5" ht="18" customHeight="1" x14ac:dyDescent="0.3">
      <c r="A76" s="13"/>
      <c r="B76" s="18" t="s">
        <v>29</v>
      </c>
      <c r="C76" s="16">
        <v>32001</v>
      </c>
      <c r="D76" s="16"/>
    </row>
    <row r="77" spans="1:5" ht="18" customHeight="1" x14ac:dyDescent="0.3">
      <c r="A77" s="13"/>
      <c r="B77" s="19" t="s">
        <v>30</v>
      </c>
      <c r="C77" s="16">
        <v>32001</v>
      </c>
      <c r="D77" s="16"/>
    </row>
    <row r="78" spans="1:5" ht="18" customHeight="1" x14ac:dyDescent="0.3">
      <c r="A78" s="13"/>
      <c r="B78" s="19" t="s">
        <v>31</v>
      </c>
      <c r="C78" s="16">
        <v>22221</v>
      </c>
      <c r="D78" s="16"/>
    </row>
    <row r="79" spans="1:5" ht="18" customHeight="1" x14ac:dyDescent="0.3">
      <c r="A79" s="13"/>
      <c r="B79" s="19" t="s">
        <v>32</v>
      </c>
      <c r="C79" s="16">
        <v>23948</v>
      </c>
      <c r="D79" s="16"/>
    </row>
    <row r="80" spans="1:5" ht="18" hidden="1" customHeight="1" x14ac:dyDescent="0.3">
      <c r="A80" s="13"/>
      <c r="B80" s="18"/>
      <c r="C80" s="16"/>
      <c r="D80" s="16"/>
    </row>
    <row r="81" spans="1:5" ht="18" hidden="1" customHeight="1" x14ac:dyDescent="0.3">
      <c r="A81" s="13"/>
      <c r="B81" s="19"/>
      <c r="C81" s="16"/>
      <c r="D81" s="16"/>
    </row>
    <row r="82" spans="1:5" ht="18" hidden="1" customHeight="1" x14ac:dyDescent="0.3">
      <c r="A82" s="13"/>
      <c r="B82" s="19"/>
      <c r="C82" s="16"/>
      <c r="D82" s="16"/>
    </row>
    <row r="83" spans="1:5" ht="18" hidden="1" customHeight="1" x14ac:dyDescent="0.3">
      <c r="A83" s="13"/>
      <c r="B83" s="19"/>
      <c r="C83" s="16"/>
      <c r="D83" s="16"/>
    </row>
    <row r="84" spans="1:5" ht="18" hidden="1" customHeight="1" x14ac:dyDescent="0.3">
      <c r="A84" s="13">
        <v>2240.6</v>
      </c>
      <c r="B84" s="24" t="s">
        <v>33</v>
      </c>
      <c r="C84" s="25"/>
      <c r="D84" s="12"/>
    </row>
    <row r="85" spans="1:5" ht="18" hidden="1" customHeight="1" x14ac:dyDescent="0.3">
      <c r="A85" s="13">
        <v>2240.6999999999998</v>
      </c>
      <c r="B85" s="24" t="s">
        <v>34</v>
      </c>
      <c r="C85" s="25"/>
      <c r="D85" s="12"/>
    </row>
    <row r="86" spans="1:5" ht="18" hidden="1" customHeight="1" x14ac:dyDescent="0.3">
      <c r="A86" s="13">
        <v>2240.8000000000002</v>
      </c>
      <c r="B86" s="24" t="s">
        <v>35</v>
      </c>
      <c r="C86" s="25"/>
      <c r="D86" s="12"/>
    </row>
    <row r="87" spans="1:5" ht="18" hidden="1" customHeight="1" x14ac:dyDescent="0.3">
      <c r="A87" s="13">
        <v>2240.9</v>
      </c>
      <c r="B87" s="24" t="s">
        <v>36</v>
      </c>
      <c r="C87" s="25"/>
      <c r="D87" s="12"/>
    </row>
    <row r="88" spans="1:5" ht="18" hidden="1" customHeight="1" x14ac:dyDescent="0.3">
      <c r="A88" s="13">
        <v>2241.1</v>
      </c>
      <c r="B88" s="24" t="s">
        <v>37</v>
      </c>
      <c r="C88" s="25"/>
      <c r="D88" s="12"/>
    </row>
    <row r="89" spans="1:5" ht="18" hidden="1" customHeight="1" x14ac:dyDescent="0.3">
      <c r="A89" s="13">
        <v>2241.1999999999998</v>
      </c>
      <c r="B89" s="24" t="s">
        <v>38</v>
      </c>
      <c r="C89" s="25"/>
      <c r="D89" s="12"/>
    </row>
    <row r="90" spans="1:5" ht="18" hidden="1" customHeight="1" x14ac:dyDescent="0.3">
      <c r="A90" s="13">
        <v>2241.3000000000002</v>
      </c>
      <c r="B90" s="24" t="s">
        <v>39</v>
      </c>
      <c r="C90" s="25"/>
      <c r="D90" s="12"/>
    </row>
    <row r="91" spans="1:5" hidden="1" x14ac:dyDescent="0.3">
      <c r="A91" s="13">
        <v>2241.4</v>
      </c>
      <c r="B91" s="24" t="s">
        <v>40</v>
      </c>
      <c r="C91" s="25"/>
      <c r="D91" s="12"/>
    </row>
    <row r="92" spans="1:5" hidden="1" x14ac:dyDescent="0.3">
      <c r="A92" s="13">
        <v>2241.5</v>
      </c>
      <c r="B92" s="24" t="s">
        <v>41</v>
      </c>
      <c r="C92" s="25"/>
      <c r="D92" s="12"/>
    </row>
    <row r="93" spans="1:5" ht="38.25" hidden="1" customHeight="1" x14ac:dyDescent="0.3">
      <c r="A93" s="13">
        <v>2241.6</v>
      </c>
      <c r="B93" s="26" t="s">
        <v>42</v>
      </c>
      <c r="C93" s="25"/>
      <c r="D93" s="12"/>
    </row>
    <row r="94" spans="1:5" hidden="1" x14ac:dyDescent="0.3">
      <c r="A94" s="13">
        <v>2241.6999999999998</v>
      </c>
      <c r="B94" s="24" t="s">
        <v>43</v>
      </c>
      <c r="C94" s="25"/>
      <c r="D94" s="12"/>
    </row>
    <row r="95" spans="1:5" x14ac:dyDescent="0.3">
      <c r="A95" s="13">
        <v>2241.9</v>
      </c>
      <c r="B95" s="24" t="s">
        <v>44</v>
      </c>
      <c r="C95" s="25"/>
      <c r="D95" s="12">
        <v>562.47</v>
      </c>
    </row>
    <row r="96" spans="1:5" ht="20.100000000000001" hidden="1" customHeight="1" outlineLevel="1" x14ac:dyDescent="0.3">
      <c r="A96" s="13"/>
      <c r="B96" s="14"/>
      <c r="C96" s="15">
        <f>SUM(C97:C106)</f>
        <v>562.47</v>
      </c>
      <c r="D96" s="27"/>
      <c r="E96" s="17">
        <f>D95-C96</f>
        <v>0</v>
      </c>
    </row>
    <row r="97" spans="1:4" collapsed="1" x14ac:dyDescent="0.3">
      <c r="A97" s="13"/>
      <c r="B97" s="28" t="s">
        <v>45</v>
      </c>
      <c r="C97" s="16">
        <v>180</v>
      </c>
      <c r="D97" s="16"/>
    </row>
    <row r="98" spans="1:4" x14ac:dyDescent="0.3">
      <c r="A98" s="13"/>
      <c r="B98" s="28" t="s">
        <v>46</v>
      </c>
      <c r="C98" s="16">
        <v>382.47</v>
      </c>
      <c r="D98" s="16"/>
    </row>
    <row r="99" spans="1:4" hidden="1" x14ac:dyDescent="0.3">
      <c r="A99" s="13"/>
      <c r="B99" s="28"/>
      <c r="C99" s="16"/>
      <c r="D99" s="16"/>
    </row>
    <row r="100" spans="1:4" hidden="1" x14ac:dyDescent="0.3">
      <c r="A100" s="13"/>
      <c r="B100" s="28"/>
      <c r="C100" s="16"/>
      <c r="D100" s="16"/>
    </row>
    <row r="101" spans="1:4" hidden="1" x14ac:dyDescent="0.3">
      <c r="A101" s="13"/>
      <c r="B101" s="28"/>
      <c r="C101" s="16"/>
      <c r="D101" s="16"/>
    </row>
    <row r="102" spans="1:4" hidden="1" x14ac:dyDescent="0.3">
      <c r="A102" s="13"/>
      <c r="B102" s="19"/>
      <c r="C102" s="16"/>
      <c r="D102" s="16"/>
    </row>
    <row r="103" spans="1:4" hidden="1" x14ac:dyDescent="0.3">
      <c r="A103" s="13"/>
      <c r="B103" s="19"/>
      <c r="C103" s="16"/>
      <c r="D103" s="16"/>
    </row>
    <row r="104" spans="1:4" hidden="1" x14ac:dyDescent="0.3">
      <c r="A104" s="13"/>
      <c r="B104" s="18"/>
      <c r="C104" s="16"/>
      <c r="D104" s="16"/>
    </row>
    <row r="105" spans="1:4" hidden="1" x14ac:dyDescent="0.3">
      <c r="A105" s="13"/>
      <c r="B105" s="18"/>
      <c r="C105" s="16"/>
      <c r="D105" s="16"/>
    </row>
    <row r="106" spans="1:4" hidden="1" x14ac:dyDescent="0.3">
      <c r="A106" s="13"/>
      <c r="B106" s="18"/>
      <c r="C106" s="16"/>
      <c r="D106" s="16"/>
    </row>
    <row r="107" spans="1:4" ht="20.100000000000001" hidden="1" customHeight="1" outlineLevel="1" x14ac:dyDescent="0.3">
      <c r="B107" s="29"/>
      <c r="D107" s="3" t="b">
        <f>D58=D59</f>
        <v>1</v>
      </c>
    </row>
    <row r="108" spans="1:4" hidden="1" collapsed="1" x14ac:dyDescent="0.3">
      <c r="B108" s="29"/>
    </row>
  </sheetData>
  <sheetProtection sheet="1" objects="1" scenarios="1"/>
  <mergeCells count="31">
    <mergeCell ref="B95:C95"/>
    <mergeCell ref="B89:C89"/>
    <mergeCell ref="B90:C90"/>
    <mergeCell ref="B91:C91"/>
    <mergeCell ref="B92:C92"/>
    <mergeCell ref="B93:C93"/>
    <mergeCell ref="B94:C94"/>
    <mergeCell ref="B70:C70"/>
    <mergeCell ref="B84:C84"/>
    <mergeCell ref="B85:C85"/>
    <mergeCell ref="B86:C86"/>
    <mergeCell ref="B87:C87"/>
    <mergeCell ref="B88:C88"/>
    <mergeCell ref="B42:C42"/>
    <mergeCell ref="B58:C58"/>
    <mergeCell ref="B60:C60"/>
    <mergeCell ref="B61:C61"/>
    <mergeCell ref="B62:C62"/>
    <mergeCell ref="B69:C69"/>
    <mergeCell ref="B15:C15"/>
    <mergeCell ref="B16:C16"/>
    <mergeCell ref="B26:C26"/>
    <mergeCell ref="B27:C27"/>
    <mergeCell ref="B34:C34"/>
    <mergeCell ref="B35:C35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ПД ЗОВ Прикордонник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2022-07-26T09:21:00Z</dcterms:created>
  <dcterms:modified xsi:type="dcterms:W3CDTF">2022-07-26T09:21:02Z</dcterms:modified>
</cp:coreProperties>
</file>